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atistics\"/>
    </mc:Choice>
  </mc:AlternateContent>
  <xr:revisionPtr revIDLastSave="0" documentId="13_ncr:1_{A1430F0D-D405-4B99-9EAE-A6F59D9CBE6D}" xr6:coauthVersionLast="40" xr6:coauthVersionMax="40" xr10:uidLastSave="{00000000-0000-0000-0000-000000000000}"/>
  <bookViews>
    <workbookView xWindow="0" yWindow="0" windowWidth="25200" windowHeight="12345" xr2:uid="{DF4A805B-9AA8-410E-B806-21028B063A1C}"/>
  </bookViews>
  <sheets>
    <sheet name="Comparison, 2018-2017" sheetId="1" r:id="rId1"/>
    <sheet name="2018 Monthly Totals" sheetId="2" r:id="rId2"/>
    <sheet name="Comparison, 2017-2016" sheetId="3" r:id="rId3"/>
    <sheet name="2017 Monthly Total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4" i="1"/>
  <c r="C3" i="1"/>
  <c r="B3" i="1" l="1"/>
  <c r="AG3" i="1"/>
  <c r="N2" i="2" l="1"/>
  <c r="I19" i="1" l="1"/>
  <c r="B4" i="1"/>
  <c r="D4" i="1" s="1"/>
  <c r="E4" i="1" s="1"/>
  <c r="D3" i="1"/>
  <c r="E3" i="1" s="1"/>
  <c r="B5" i="1"/>
  <c r="D5" i="1" s="1"/>
  <c r="E5" i="1" s="1"/>
  <c r="B6" i="1"/>
  <c r="D6" i="1" s="1"/>
  <c r="E6" i="1" s="1"/>
  <c r="B7" i="1"/>
  <c r="D7" i="1" s="1"/>
  <c r="E7" i="1" s="1"/>
  <c r="B8" i="1"/>
  <c r="D8" i="1" s="1"/>
  <c r="E8" i="1" s="1"/>
  <c r="B9" i="1"/>
  <c r="D9" i="1" s="1"/>
  <c r="E9" i="1" s="1"/>
  <c r="B10" i="1"/>
  <c r="D10" i="1" s="1"/>
  <c r="E10" i="1" s="1"/>
  <c r="B11" i="1"/>
  <c r="D11" i="1" s="1"/>
  <c r="E11" i="1" s="1"/>
  <c r="B12" i="1"/>
  <c r="D12" i="1" s="1"/>
  <c r="E12" i="1" s="1"/>
  <c r="B13" i="1"/>
  <c r="D13" i="1" s="1"/>
  <c r="E13" i="1" s="1"/>
  <c r="B14" i="1"/>
  <c r="D14" i="1" s="1"/>
  <c r="E14" i="1" s="1"/>
  <c r="B15" i="1"/>
  <c r="D15" i="1" s="1"/>
  <c r="E15" i="1" s="1"/>
  <c r="B16" i="1"/>
  <c r="D16" i="1" s="1"/>
  <c r="E16" i="1" s="1"/>
  <c r="B17" i="1"/>
  <c r="D17" i="1" s="1"/>
  <c r="E17" i="1" s="1"/>
  <c r="B18" i="1"/>
  <c r="D18" i="1" s="1"/>
  <c r="E18" i="1" s="1"/>
  <c r="B19" i="1"/>
  <c r="D19" i="1" s="1"/>
  <c r="E19" i="1" s="1"/>
  <c r="B20" i="1"/>
  <c r="D20" i="1" s="1"/>
  <c r="E20" i="1" s="1"/>
  <c r="B21" i="1"/>
  <c r="D21" i="1" s="1"/>
  <c r="E21" i="1" s="1"/>
  <c r="B22" i="1"/>
  <c r="D22" i="1" s="1"/>
  <c r="E22" i="1" s="1"/>
  <c r="B23" i="1"/>
  <c r="D23" i="1" s="1"/>
  <c r="E23" i="1" s="1"/>
  <c r="B24" i="1"/>
  <c r="D24" i="1" s="1"/>
  <c r="E24" i="1" s="1"/>
  <c r="B25" i="1"/>
  <c r="D25" i="1" s="1"/>
  <c r="E25" i="1" s="1"/>
  <c r="B26" i="1"/>
  <c r="D26" i="1" s="1"/>
  <c r="E26" i="1" s="1"/>
  <c r="B27" i="1"/>
  <c r="D27" i="1" s="1"/>
  <c r="E27" i="1" s="1"/>
  <c r="B28" i="1"/>
  <c r="D28" i="1" s="1"/>
  <c r="E28" i="1" s="1"/>
  <c r="B29" i="1"/>
  <c r="D29" i="1" s="1"/>
  <c r="E29" i="1" s="1"/>
  <c r="B30" i="1"/>
  <c r="D30" i="1" s="1"/>
  <c r="E30" i="1" s="1"/>
  <c r="B31" i="1"/>
  <c r="D31" i="1" s="1"/>
  <c r="E31" i="1" s="1"/>
  <c r="B32" i="1"/>
  <c r="D32" i="1" s="1"/>
  <c r="E32" i="1" s="1"/>
  <c r="B33" i="1"/>
  <c r="D33" i="1" s="1"/>
  <c r="E33" i="1" s="1"/>
  <c r="M6" i="1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BA33" i="3"/>
  <c r="AW33" i="3"/>
  <c r="AS33" i="3"/>
  <c r="AO33" i="3"/>
  <c r="AK33" i="3"/>
  <c r="AG33" i="3"/>
  <c r="AC33" i="3"/>
  <c r="Y33" i="3"/>
  <c r="U33" i="3"/>
  <c r="Q33" i="3"/>
  <c r="M33" i="3"/>
  <c r="I33" i="3"/>
  <c r="C33" i="3"/>
  <c r="B33" i="3"/>
  <c r="D33" i="3" s="1"/>
  <c r="E33" i="3" s="1"/>
  <c r="BA32" i="3"/>
  <c r="AW32" i="3"/>
  <c r="AS32" i="3"/>
  <c r="AO32" i="3"/>
  <c r="AK32" i="3"/>
  <c r="AG32" i="3"/>
  <c r="AC32" i="3"/>
  <c r="Y32" i="3"/>
  <c r="U32" i="3"/>
  <c r="Q32" i="3"/>
  <c r="M32" i="3"/>
  <c r="I32" i="3"/>
  <c r="C32" i="3"/>
  <c r="B32" i="3"/>
  <c r="D32" i="3" s="1"/>
  <c r="E32" i="3" s="1"/>
  <c r="BA31" i="3"/>
  <c r="AW31" i="3"/>
  <c r="AS31" i="3"/>
  <c r="AO31" i="3"/>
  <c r="AK31" i="3"/>
  <c r="AG31" i="3"/>
  <c r="AC31" i="3"/>
  <c r="Y31" i="3"/>
  <c r="U31" i="3"/>
  <c r="Q31" i="3"/>
  <c r="M31" i="3"/>
  <c r="I31" i="3"/>
  <c r="C31" i="3"/>
  <c r="B31" i="3"/>
  <c r="D31" i="3" s="1"/>
  <c r="E31" i="3" s="1"/>
  <c r="BA30" i="3"/>
  <c r="AW30" i="3"/>
  <c r="AS30" i="3"/>
  <c r="AO30" i="3"/>
  <c r="AK30" i="3"/>
  <c r="AG30" i="3"/>
  <c r="AC30" i="3"/>
  <c r="Y30" i="3"/>
  <c r="U30" i="3"/>
  <c r="Q30" i="3"/>
  <c r="M30" i="3"/>
  <c r="I30" i="3"/>
  <c r="C30" i="3"/>
  <c r="B30" i="3"/>
  <c r="D30" i="3" s="1"/>
  <c r="E30" i="3" s="1"/>
  <c r="BA29" i="3"/>
  <c r="AW29" i="3"/>
  <c r="AS29" i="3"/>
  <c r="AO29" i="3"/>
  <c r="AK29" i="3"/>
  <c r="AG29" i="3"/>
  <c r="AC29" i="3"/>
  <c r="Y29" i="3"/>
  <c r="U29" i="3"/>
  <c r="Q29" i="3"/>
  <c r="M29" i="3"/>
  <c r="I29" i="3"/>
  <c r="C29" i="3"/>
  <c r="B29" i="3"/>
  <c r="D29" i="3" s="1"/>
  <c r="E29" i="3" s="1"/>
  <c r="BA28" i="3"/>
  <c r="AW28" i="3"/>
  <c r="AS28" i="3"/>
  <c r="AO28" i="3"/>
  <c r="AK28" i="3"/>
  <c r="AG28" i="3"/>
  <c r="AC28" i="3"/>
  <c r="Y28" i="3"/>
  <c r="U28" i="3"/>
  <c r="Q28" i="3"/>
  <c r="M28" i="3"/>
  <c r="I28" i="3"/>
  <c r="C28" i="3"/>
  <c r="B28" i="3"/>
  <c r="D28" i="3" s="1"/>
  <c r="E28" i="3" s="1"/>
  <c r="BA27" i="3"/>
  <c r="AW27" i="3"/>
  <c r="AS27" i="3"/>
  <c r="AO27" i="3"/>
  <c r="AK27" i="3"/>
  <c r="AG27" i="3"/>
  <c r="AC27" i="3"/>
  <c r="Y27" i="3"/>
  <c r="U27" i="3"/>
  <c r="Q27" i="3"/>
  <c r="M27" i="3"/>
  <c r="I27" i="3"/>
  <c r="C27" i="3"/>
  <c r="B27" i="3"/>
  <c r="D27" i="3" s="1"/>
  <c r="E27" i="3" s="1"/>
  <c r="BA26" i="3"/>
  <c r="AW26" i="3"/>
  <c r="AS26" i="3"/>
  <c r="AO26" i="3"/>
  <c r="AK26" i="3"/>
  <c r="AG26" i="3"/>
  <c r="AC26" i="3"/>
  <c r="Y26" i="3"/>
  <c r="U26" i="3"/>
  <c r="Q26" i="3"/>
  <c r="M26" i="3"/>
  <c r="I26" i="3"/>
  <c r="C26" i="3"/>
  <c r="B26" i="3"/>
  <c r="D26" i="3" s="1"/>
  <c r="E26" i="3" s="1"/>
  <c r="BA25" i="3"/>
  <c r="AW25" i="3"/>
  <c r="AS25" i="3"/>
  <c r="AO25" i="3"/>
  <c r="AK25" i="3"/>
  <c r="AG25" i="3"/>
  <c r="AC25" i="3"/>
  <c r="Y25" i="3"/>
  <c r="U25" i="3"/>
  <c r="Q25" i="3"/>
  <c r="M25" i="3"/>
  <c r="I25" i="3"/>
  <c r="C25" i="3"/>
  <c r="B25" i="3"/>
  <c r="BA24" i="3"/>
  <c r="AW24" i="3"/>
  <c r="AS24" i="3"/>
  <c r="AO24" i="3"/>
  <c r="AK24" i="3"/>
  <c r="AG24" i="3"/>
  <c r="AC24" i="3"/>
  <c r="Y24" i="3"/>
  <c r="U24" i="3"/>
  <c r="Q24" i="3"/>
  <c r="M24" i="3"/>
  <c r="I24" i="3"/>
  <c r="C24" i="3"/>
  <c r="B24" i="3"/>
  <c r="D24" i="3" s="1"/>
  <c r="E24" i="3" s="1"/>
  <c r="BA23" i="3"/>
  <c r="AW23" i="3"/>
  <c r="AS23" i="3"/>
  <c r="AO23" i="3"/>
  <c r="AK23" i="3"/>
  <c r="AG23" i="3"/>
  <c r="AC23" i="3"/>
  <c r="Y23" i="3"/>
  <c r="U23" i="3"/>
  <c r="Q23" i="3"/>
  <c r="M23" i="3"/>
  <c r="I23" i="3"/>
  <c r="C23" i="3"/>
  <c r="B23" i="3"/>
  <c r="D23" i="3" s="1"/>
  <c r="E23" i="3" s="1"/>
  <c r="BA22" i="3"/>
  <c r="AW22" i="3"/>
  <c r="AS22" i="3"/>
  <c r="AO22" i="3"/>
  <c r="AK22" i="3"/>
  <c r="AG22" i="3"/>
  <c r="AC22" i="3"/>
  <c r="Y22" i="3"/>
  <c r="U22" i="3"/>
  <c r="Q22" i="3"/>
  <c r="M22" i="3"/>
  <c r="I22" i="3"/>
  <c r="C22" i="3"/>
  <c r="B22" i="3"/>
  <c r="D22" i="3" s="1"/>
  <c r="E22" i="3" s="1"/>
  <c r="BA21" i="3"/>
  <c r="AW21" i="3"/>
  <c r="AS21" i="3"/>
  <c r="AO21" i="3"/>
  <c r="AK21" i="3"/>
  <c r="AG21" i="3"/>
  <c r="AC21" i="3"/>
  <c r="Y21" i="3"/>
  <c r="U21" i="3"/>
  <c r="Q21" i="3"/>
  <c r="M21" i="3"/>
  <c r="I21" i="3"/>
  <c r="C21" i="3"/>
  <c r="B21" i="3"/>
  <c r="BA20" i="3"/>
  <c r="AW20" i="3"/>
  <c r="AS20" i="3"/>
  <c r="AO20" i="3"/>
  <c r="AK20" i="3"/>
  <c r="AG20" i="3"/>
  <c r="AC20" i="3"/>
  <c r="Y20" i="3"/>
  <c r="U20" i="3"/>
  <c r="Q20" i="3"/>
  <c r="M20" i="3"/>
  <c r="I20" i="3"/>
  <c r="C20" i="3"/>
  <c r="B20" i="3"/>
  <c r="D20" i="3" s="1"/>
  <c r="E20" i="3" s="1"/>
  <c r="BA19" i="3"/>
  <c r="AW19" i="3"/>
  <c r="AS19" i="3"/>
  <c r="AO19" i="3"/>
  <c r="AK19" i="3"/>
  <c r="AG19" i="3"/>
  <c r="AC19" i="3"/>
  <c r="Y19" i="3"/>
  <c r="U19" i="3"/>
  <c r="Q19" i="3"/>
  <c r="M19" i="3"/>
  <c r="I19" i="3"/>
  <c r="C19" i="3"/>
  <c r="B19" i="3"/>
  <c r="D19" i="3" s="1"/>
  <c r="E19" i="3" s="1"/>
  <c r="BA18" i="3"/>
  <c r="AW18" i="3"/>
  <c r="AS18" i="3"/>
  <c r="AO18" i="3"/>
  <c r="AK18" i="3"/>
  <c r="AG18" i="3"/>
  <c r="AC18" i="3"/>
  <c r="Y18" i="3"/>
  <c r="U18" i="3"/>
  <c r="Q18" i="3"/>
  <c r="M18" i="3"/>
  <c r="I18" i="3"/>
  <c r="C18" i="3"/>
  <c r="B18" i="3"/>
  <c r="D18" i="3" s="1"/>
  <c r="E18" i="3" s="1"/>
  <c r="BA17" i="3"/>
  <c r="AW17" i="3"/>
  <c r="AS17" i="3"/>
  <c r="AO17" i="3"/>
  <c r="AK17" i="3"/>
  <c r="AG17" i="3"/>
  <c r="AC17" i="3"/>
  <c r="Y17" i="3"/>
  <c r="U17" i="3"/>
  <c r="Q17" i="3"/>
  <c r="M17" i="3"/>
  <c r="I17" i="3"/>
  <c r="C17" i="3"/>
  <c r="B17" i="3"/>
  <c r="BA16" i="3"/>
  <c r="AW16" i="3"/>
  <c r="AS16" i="3"/>
  <c r="AO16" i="3"/>
  <c r="AK16" i="3"/>
  <c r="AG16" i="3"/>
  <c r="AC16" i="3"/>
  <c r="Y16" i="3"/>
  <c r="U16" i="3"/>
  <c r="Q16" i="3"/>
  <c r="M16" i="3"/>
  <c r="I16" i="3"/>
  <c r="C16" i="3"/>
  <c r="B16" i="3"/>
  <c r="D16" i="3" s="1"/>
  <c r="E16" i="3" s="1"/>
  <c r="BA15" i="3"/>
  <c r="AW15" i="3"/>
  <c r="AS15" i="3"/>
  <c r="AO15" i="3"/>
  <c r="AK15" i="3"/>
  <c r="AG15" i="3"/>
  <c r="AC15" i="3"/>
  <c r="Y15" i="3"/>
  <c r="U15" i="3"/>
  <c r="Q15" i="3"/>
  <c r="M15" i="3"/>
  <c r="I15" i="3"/>
  <c r="C15" i="3"/>
  <c r="B15" i="3"/>
  <c r="D15" i="3" s="1"/>
  <c r="E15" i="3" s="1"/>
  <c r="BA14" i="3"/>
  <c r="AW14" i="3"/>
  <c r="AS14" i="3"/>
  <c r="AO14" i="3"/>
  <c r="AK14" i="3"/>
  <c r="AG14" i="3"/>
  <c r="AC14" i="3"/>
  <c r="Y14" i="3"/>
  <c r="U14" i="3"/>
  <c r="Q14" i="3"/>
  <c r="M14" i="3"/>
  <c r="I14" i="3"/>
  <c r="C14" i="3"/>
  <c r="B14" i="3"/>
  <c r="D14" i="3" s="1"/>
  <c r="E14" i="3" s="1"/>
  <c r="BA13" i="3"/>
  <c r="AW13" i="3"/>
  <c r="AS13" i="3"/>
  <c r="AO13" i="3"/>
  <c r="AK13" i="3"/>
  <c r="AG13" i="3"/>
  <c r="AC13" i="3"/>
  <c r="Y13" i="3"/>
  <c r="U13" i="3"/>
  <c r="Q13" i="3"/>
  <c r="M13" i="3"/>
  <c r="I13" i="3"/>
  <c r="C13" i="3"/>
  <c r="B13" i="3"/>
  <c r="BA12" i="3"/>
  <c r="AW12" i="3"/>
  <c r="AS12" i="3"/>
  <c r="AO12" i="3"/>
  <c r="AK12" i="3"/>
  <c r="AG12" i="3"/>
  <c r="AC12" i="3"/>
  <c r="Y12" i="3"/>
  <c r="U12" i="3"/>
  <c r="Q12" i="3"/>
  <c r="M12" i="3"/>
  <c r="I12" i="3"/>
  <c r="C12" i="3"/>
  <c r="B12" i="3"/>
  <c r="D12" i="3" s="1"/>
  <c r="E12" i="3" s="1"/>
  <c r="BA11" i="3"/>
  <c r="AW11" i="3"/>
  <c r="AS11" i="3"/>
  <c r="AO11" i="3"/>
  <c r="AK11" i="3"/>
  <c r="AG11" i="3"/>
  <c r="AC11" i="3"/>
  <c r="Y11" i="3"/>
  <c r="U11" i="3"/>
  <c r="Q11" i="3"/>
  <c r="M11" i="3"/>
  <c r="I11" i="3"/>
  <c r="C11" i="3"/>
  <c r="B11" i="3"/>
  <c r="D11" i="3" s="1"/>
  <c r="E11" i="3" s="1"/>
  <c r="BA10" i="3"/>
  <c r="AW10" i="3"/>
  <c r="AS10" i="3"/>
  <c r="AO10" i="3"/>
  <c r="AK10" i="3"/>
  <c r="AG10" i="3"/>
  <c r="AC10" i="3"/>
  <c r="Y10" i="3"/>
  <c r="U10" i="3"/>
  <c r="Q10" i="3"/>
  <c r="M10" i="3"/>
  <c r="I10" i="3"/>
  <c r="C10" i="3"/>
  <c r="B10" i="3"/>
  <c r="D10" i="3" s="1"/>
  <c r="E10" i="3" s="1"/>
  <c r="BA9" i="3"/>
  <c r="AW9" i="3"/>
  <c r="AS9" i="3"/>
  <c r="AO9" i="3"/>
  <c r="AK9" i="3"/>
  <c r="AG9" i="3"/>
  <c r="AC9" i="3"/>
  <c r="Y9" i="3"/>
  <c r="U9" i="3"/>
  <c r="Q9" i="3"/>
  <c r="M9" i="3"/>
  <c r="I9" i="3"/>
  <c r="C9" i="3"/>
  <c r="B9" i="3"/>
  <c r="BA8" i="3"/>
  <c r="AW8" i="3"/>
  <c r="AS8" i="3"/>
  <c r="AO8" i="3"/>
  <c r="AK8" i="3"/>
  <c r="AG8" i="3"/>
  <c r="AC8" i="3"/>
  <c r="Y8" i="3"/>
  <c r="U8" i="3"/>
  <c r="Q8" i="3"/>
  <c r="M8" i="3"/>
  <c r="I8" i="3"/>
  <c r="C8" i="3"/>
  <c r="B8" i="3"/>
  <c r="D8" i="3" s="1"/>
  <c r="E8" i="3" s="1"/>
  <c r="BA7" i="3"/>
  <c r="AW7" i="3"/>
  <c r="AS7" i="3"/>
  <c r="AO7" i="3"/>
  <c r="AK7" i="3"/>
  <c r="AG7" i="3"/>
  <c r="AC7" i="3"/>
  <c r="Y7" i="3"/>
  <c r="U7" i="3"/>
  <c r="Q7" i="3"/>
  <c r="M7" i="3"/>
  <c r="I7" i="3"/>
  <c r="C7" i="3"/>
  <c r="B7" i="3"/>
  <c r="D7" i="3" s="1"/>
  <c r="E7" i="3" s="1"/>
  <c r="BA6" i="3"/>
  <c r="AW6" i="3"/>
  <c r="AS6" i="3"/>
  <c r="AO6" i="3"/>
  <c r="AK6" i="3"/>
  <c r="AG6" i="3"/>
  <c r="AC6" i="3"/>
  <c r="Y6" i="3"/>
  <c r="U6" i="3"/>
  <c r="Q6" i="3"/>
  <c r="M6" i="3"/>
  <c r="I6" i="3"/>
  <c r="C6" i="3"/>
  <c r="B6" i="3"/>
  <c r="D6" i="3" s="1"/>
  <c r="E6" i="3" s="1"/>
  <c r="BA5" i="3"/>
  <c r="AW5" i="3"/>
  <c r="AS5" i="3"/>
  <c r="AO5" i="3"/>
  <c r="AK5" i="3"/>
  <c r="AG5" i="3"/>
  <c r="AC5" i="3"/>
  <c r="Y5" i="3"/>
  <c r="U5" i="3"/>
  <c r="Q5" i="3"/>
  <c r="M5" i="3"/>
  <c r="I5" i="3"/>
  <c r="C5" i="3"/>
  <c r="B5" i="3"/>
  <c r="BA4" i="3"/>
  <c r="AW4" i="3"/>
  <c r="AS4" i="3"/>
  <c r="AO4" i="3"/>
  <c r="AK4" i="3"/>
  <c r="AG4" i="3"/>
  <c r="AC4" i="3"/>
  <c r="Y4" i="3"/>
  <c r="U4" i="3"/>
  <c r="Q4" i="3"/>
  <c r="M4" i="3"/>
  <c r="I4" i="3"/>
  <c r="C4" i="3"/>
  <c r="B4" i="3"/>
  <c r="D4" i="3" s="1"/>
  <c r="E4" i="3" s="1"/>
  <c r="BA3" i="3"/>
  <c r="AW3" i="3"/>
  <c r="AS3" i="3"/>
  <c r="AO3" i="3"/>
  <c r="AK3" i="3"/>
  <c r="AG3" i="3"/>
  <c r="AC3" i="3"/>
  <c r="Y3" i="3"/>
  <c r="U3" i="3"/>
  <c r="Q3" i="3"/>
  <c r="M3" i="3"/>
  <c r="I3" i="3"/>
  <c r="C3" i="3"/>
  <c r="B3" i="3"/>
  <c r="D3" i="3" s="1"/>
  <c r="E3" i="3" s="1"/>
  <c r="BA33" i="1"/>
  <c r="AW33" i="1"/>
  <c r="AS33" i="1"/>
  <c r="AO33" i="1"/>
  <c r="AK33" i="1"/>
  <c r="AG33" i="1"/>
  <c r="AC33" i="1"/>
  <c r="Y33" i="1"/>
  <c r="U33" i="1"/>
  <c r="Q33" i="1"/>
  <c r="M33" i="1"/>
  <c r="I33" i="1"/>
  <c r="BA32" i="1"/>
  <c r="AW32" i="1"/>
  <c r="AS32" i="1"/>
  <c r="AO32" i="1"/>
  <c r="AK32" i="1"/>
  <c r="AG32" i="1"/>
  <c r="AC32" i="1"/>
  <c r="Y32" i="1"/>
  <c r="U32" i="1"/>
  <c r="Q32" i="1"/>
  <c r="M32" i="1"/>
  <c r="I32" i="1"/>
  <c r="BA31" i="1"/>
  <c r="AW31" i="1"/>
  <c r="AS31" i="1"/>
  <c r="AO31" i="1"/>
  <c r="AK31" i="1"/>
  <c r="AG31" i="1"/>
  <c r="AC31" i="1"/>
  <c r="Y31" i="1"/>
  <c r="U31" i="1"/>
  <c r="Q31" i="1"/>
  <c r="M31" i="1"/>
  <c r="I31" i="1"/>
  <c r="BA30" i="1"/>
  <c r="AW30" i="1"/>
  <c r="AS30" i="1"/>
  <c r="AO30" i="1"/>
  <c r="AK30" i="1"/>
  <c r="AG30" i="1"/>
  <c r="AC30" i="1"/>
  <c r="Y30" i="1"/>
  <c r="U30" i="1"/>
  <c r="Q30" i="1"/>
  <c r="M30" i="1"/>
  <c r="I30" i="1"/>
  <c r="BA29" i="1"/>
  <c r="AW29" i="1"/>
  <c r="AS29" i="1"/>
  <c r="AO29" i="1"/>
  <c r="AK29" i="1"/>
  <c r="AG29" i="1"/>
  <c r="AC29" i="1"/>
  <c r="Y29" i="1"/>
  <c r="U29" i="1"/>
  <c r="Q29" i="1"/>
  <c r="M29" i="1"/>
  <c r="I29" i="1"/>
  <c r="BA28" i="1"/>
  <c r="AW28" i="1"/>
  <c r="AS28" i="1"/>
  <c r="AO28" i="1"/>
  <c r="AK28" i="1"/>
  <c r="AG28" i="1"/>
  <c r="AC28" i="1"/>
  <c r="Y28" i="1"/>
  <c r="U28" i="1"/>
  <c r="Q28" i="1"/>
  <c r="M28" i="1"/>
  <c r="I28" i="1"/>
  <c r="BA27" i="1"/>
  <c r="AW27" i="1"/>
  <c r="AS27" i="1"/>
  <c r="AO27" i="1"/>
  <c r="AK27" i="1"/>
  <c r="AG27" i="1"/>
  <c r="AC27" i="1"/>
  <c r="Y27" i="1"/>
  <c r="U27" i="1"/>
  <c r="Q27" i="1"/>
  <c r="M27" i="1"/>
  <c r="I27" i="1"/>
  <c r="BA26" i="1"/>
  <c r="AW26" i="1"/>
  <c r="AS26" i="1"/>
  <c r="AO26" i="1"/>
  <c r="AK26" i="1"/>
  <c r="AG26" i="1"/>
  <c r="AC26" i="1"/>
  <c r="Y26" i="1"/>
  <c r="U26" i="1"/>
  <c r="Q26" i="1"/>
  <c r="M26" i="1"/>
  <c r="I26" i="1"/>
  <c r="BA25" i="1"/>
  <c r="AW25" i="1"/>
  <c r="AS25" i="1"/>
  <c r="AO25" i="1"/>
  <c r="AK25" i="1"/>
  <c r="AG25" i="1"/>
  <c r="AC25" i="1"/>
  <c r="Y25" i="1"/>
  <c r="U25" i="1"/>
  <c r="Q25" i="1"/>
  <c r="M25" i="1"/>
  <c r="I25" i="1"/>
  <c r="BA24" i="1"/>
  <c r="AW24" i="1"/>
  <c r="AS24" i="1"/>
  <c r="AO24" i="1"/>
  <c r="AK24" i="1"/>
  <c r="AG24" i="1"/>
  <c r="AC24" i="1"/>
  <c r="Y24" i="1"/>
  <c r="U24" i="1"/>
  <c r="Q24" i="1"/>
  <c r="M24" i="1"/>
  <c r="I24" i="1"/>
  <c r="BA23" i="1"/>
  <c r="AW23" i="1"/>
  <c r="AS23" i="1"/>
  <c r="AO23" i="1"/>
  <c r="AK23" i="1"/>
  <c r="AG23" i="1"/>
  <c r="AC23" i="1"/>
  <c r="Y23" i="1"/>
  <c r="U23" i="1"/>
  <c r="Q23" i="1"/>
  <c r="M23" i="1"/>
  <c r="I23" i="1"/>
  <c r="BA22" i="1"/>
  <c r="AW22" i="1"/>
  <c r="AS22" i="1"/>
  <c r="AO22" i="1"/>
  <c r="AK22" i="1"/>
  <c r="AG22" i="1"/>
  <c r="AC22" i="1"/>
  <c r="Y22" i="1"/>
  <c r="U22" i="1"/>
  <c r="Q22" i="1"/>
  <c r="M22" i="1"/>
  <c r="I22" i="1"/>
  <c r="BA21" i="1"/>
  <c r="AW21" i="1"/>
  <c r="AS21" i="1"/>
  <c r="AO21" i="1"/>
  <c r="AK21" i="1"/>
  <c r="AG21" i="1"/>
  <c r="AC21" i="1"/>
  <c r="Y21" i="1"/>
  <c r="U21" i="1"/>
  <c r="Q21" i="1"/>
  <c r="M21" i="1"/>
  <c r="I21" i="1"/>
  <c r="BA20" i="1"/>
  <c r="AW20" i="1"/>
  <c r="AS20" i="1"/>
  <c r="AO20" i="1"/>
  <c r="AK20" i="1"/>
  <c r="AG20" i="1"/>
  <c r="AC20" i="1"/>
  <c r="Y20" i="1"/>
  <c r="U20" i="1"/>
  <c r="Q20" i="1"/>
  <c r="M20" i="1"/>
  <c r="I20" i="1"/>
  <c r="BA19" i="1"/>
  <c r="AW19" i="1"/>
  <c r="AS19" i="1"/>
  <c r="AO19" i="1"/>
  <c r="AK19" i="1"/>
  <c r="AG19" i="1"/>
  <c r="AC19" i="1"/>
  <c r="Y19" i="1"/>
  <c r="U19" i="1"/>
  <c r="Q19" i="1"/>
  <c r="M19" i="1"/>
  <c r="BA18" i="1"/>
  <c r="AW18" i="1"/>
  <c r="AS18" i="1"/>
  <c r="AO18" i="1"/>
  <c r="AK18" i="1"/>
  <c r="AG18" i="1"/>
  <c r="AC18" i="1"/>
  <c r="Y18" i="1"/>
  <c r="U18" i="1"/>
  <c r="Q18" i="1"/>
  <c r="M18" i="1"/>
  <c r="I18" i="1"/>
  <c r="BA17" i="1"/>
  <c r="AW17" i="1"/>
  <c r="AS17" i="1"/>
  <c r="AO17" i="1"/>
  <c r="AK17" i="1"/>
  <c r="AG17" i="1"/>
  <c r="AC17" i="1"/>
  <c r="Y17" i="1"/>
  <c r="U17" i="1"/>
  <c r="Q17" i="1"/>
  <c r="M17" i="1"/>
  <c r="I17" i="1"/>
  <c r="BA16" i="1"/>
  <c r="AW16" i="1"/>
  <c r="AS16" i="1"/>
  <c r="AO16" i="1"/>
  <c r="AK16" i="1"/>
  <c r="AG16" i="1"/>
  <c r="AC16" i="1"/>
  <c r="Y16" i="1"/>
  <c r="U16" i="1"/>
  <c r="Q16" i="1"/>
  <c r="M16" i="1"/>
  <c r="I16" i="1"/>
  <c r="BA15" i="1"/>
  <c r="AW15" i="1"/>
  <c r="AS15" i="1"/>
  <c r="AO15" i="1"/>
  <c r="AK15" i="1"/>
  <c r="AG15" i="1"/>
  <c r="AC15" i="1"/>
  <c r="Y15" i="1"/>
  <c r="U15" i="1"/>
  <c r="Q15" i="1"/>
  <c r="M15" i="1"/>
  <c r="I15" i="1"/>
  <c r="BA14" i="1"/>
  <c r="AW14" i="1"/>
  <c r="AS14" i="1"/>
  <c r="AO14" i="1"/>
  <c r="AK14" i="1"/>
  <c r="AG14" i="1"/>
  <c r="AC14" i="1"/>
  <c r="Y14" i="1"/>
  <c r="U14" i="1"/>
  <c r="Q14" i="1"/>
  <c r="M14" i="1"/>
  <c r="I14" i="1"/>
  <c r="BA13" i="1"/>
  <c r="AW13" i="1"/>
  <c r="AS13" i="1"/>
  <c r="AO13" i="1"/>
  <c r="AK13" i="1"/>
  <c r="AG13" i="1"/>
  <c r="AC13" i="1"/>
  <c r="Y13" i="1"/>
  <c r="U13" i="1"/>
  <c r="Q13" i="1"/>
  <c r="M13" i="1"/>
  <c r="I13" i="1"/>
  <c r="BA12" i="1"/>
  <c r="AW12" i="1"/>
  <c r="AS12" i="1"/>
  <c r="AO12" i="1"/>
  <c r="AK12" i="1"/>
  <c r="AG12" i="1"/>
  <c r="AC12" i="1"/>
  <c r="Y12" i="1"/>
  <c r="U12" i="1"/>
  <c r="Q12" i="1"/>
  <c r="M12" i="1"/>
  <c r="I12" i="1"/>
  <c r="BA11" i="1"/>
  <c r="AW11" i="1"/>
  <c r="AS11" i="1"/>
  <c r="AO11" i="1"/>
  <c r="AK11" i="1"/>
  <c r="AG11" i="1"/>
  <c r="AC11" i="1"/>
  <c r="Y11" i="1"/>
  <c r="U11" i="1"/>
  <c r="Q11" i="1"/>
  <c r="M11" i="1"/>
  <c r="I11" i="1"/>
  <c r="BA10" i="1"/>
  <c r="AW10" i="1"/>
  <c r="AS10" i="1"/>
  <c r="AO10" i="1"/>
  <c r="AK10" i="1"/>
  <c r="AG10" i="1"/>
  <c r="AC10" i="1"/>
  <c r="Y10" i="1"/>
  <c r="U10" i="1"/>
  <c r="Q10" i="1"/>
  <c r="M10" i="1"/>
  <c r="I10" i="1"/>
  <c r="BA9" i="1"/>
  <c r="AW9" i="1"/>
  <c r="AS9" i="1"/>
  <c r="AO9" i="1"/>
  <c r="AK9" i="1"/>
  <c r="AG9" i="1"/>
  <c r="AC9" i="1"/>
  <c r="Y9" i="1"/>
  <c r="U9" i="1"/>
  <c r="Q9" i="1"/>
  <c r="M9" i="1"/>
  <c r="I9" i="1"/>
  <c r="BA8" i="1"/>
  <c r="AW8" i="1"/>
  <c r="AS8" i="1"/>
  <c r="AO8" i="1"/>
  <c r="AK8" i="1"/>
  <c r="AG8" i="1"/>
  <c r="AC8" i="1"/>
  <c r="Y8" i="1"/>
  <c r="U8" i="1"/>
  <c r="Q8" i="1"/>
  <c r="M8" i="1"/>
  <c r="I8" i="1"/>
  <c r="BA7" i="1"/>
  <c r="AW7" i="1"/>
  <c r="AS7" i="1"/>
  <c r="AO7" i="1"/>
  <c r="AK7" i="1"/>
  <c r="AG7" i="1"/>
  <c r="AC7" i="1"/>
  <c r="Y7" i="1"/>
  <c r="U7" i="1"/>
  <c r="Q7" i="1"/>
  <c r="M7" i="1"/>
  <c r="I7" i="1"/>
  <c r="BA6" i="1"/>
  <c r="AW6" i="1"/>
  <c r="AS6" i="1"/>
  <c r="AO6" i="1"/>
  <c r="AK6" i="1"/>
  <c r="AG6" i="1"/>
  <c r="AC6" i="1"/>
  <c r="Y6" i="1"/>
  <c r="U6" i="1"/>
  <c r="Q6" i="1"/>
  <c r="I6" i="1"/>
  <c r="BA5" i="1"/>
  <c r="AW5" i="1"/>
  <c r="AS5" i="1"/>
  <c r="AO5" i="1"/>
  <c r="AK5" i="1"/>
  <c r="AG5" i="1"/>
  <c r="AC5" i="1"/>
  <c r="Y5" i="1"/>
  <c r="U5" i="1"/>
  <c r="Q5" i="1"/>
  <c r="M5" i="1"/>
  <c r="I5" i="1"/>
  <c r="BA4" i="1"/>
  <c r="AW4" i="1"/>
  <c r="AS4" i="1"/>
  <c r="AO4" i="1"/>
  <c r="AK4" i="1"/>
  <c r="AG4" i="1"/>
  <c r="AC4" i="1"/>
  <c r="Y4" i="1"/>
  <c r="U4" i="1"/>
  <c r="Q4" i="1"/>
  <c r="M4" i="1"/>
  <c r="I4" i="1"/>
  <c r="BA3" i="1"/>
  <c r="AW3" i="1"/>
  <c r="AS3" i="1"/>
  <c r="AO3" i="1"/>
  <c r="AK3" i="1"/>
  <c r="AC3" i="1"/>
  <c r="Y3" i="1"/>
  <c r="U3" i="1"/>
  <c r="Q3" i="1"/>
  <c r="M3" i="1"/>
  <c r="I3" i="1"/>
  <c r="D5" i="3" l="1"/>
  <c r="E5" i="3" s="1"/>
  <c r="D9" i="3"/>
  <c r="E9" i="3" s="1"/>
  <c r="D13" i="3"/>
  <c r="E13" i="3" s="1"/>
  <c r="D17" i="3"/>
  <c r="E17" i="3" s="1"/>
  <c r="D21" i="3"/>
  <c r="E21" i="3" s="1"/>
  <c r="D25" i="3"/>
  <c r="E25" i="3" s="1"/>
</calcChain>
</file>

<file path=xl/sharedStrings.xml><?xml version="1.0" encoding="utf-8"?>
<sst xmlns="http://schemas.openxmlformats.org/spreadsheetml/2006/main" count="327" uniqueCount="91">
  <si>
    <t>Circulation Comparison</t>
  </si>
  <si>
    <t xml:space="preserve"> </t>
  </si>
  <si>
    <t>2017 Jan-Dec</t>
  </si>
  <si>
    <t>2016 Jan-Dec</t>
  </si>
  <si>
    <t>Difference</t>
  </si>
  <si>
    <t>%Diff</t>
  </si>
  <si>
    <t>Jan, 2017</t>
  </si>
  <si>
    <t>Jan, 2016</t>
  </si>
  <si>
    <t>Feb, 2017</t>
  </si>
  <si>
    <t>Feb, 2016</t>
  </si>
  <si>
    <t>Mar, 2017</t>
  </si>
  <si>
    <t>Mar, 2016</t>
  </si>
  <si>
    <t>Apr, 2017</t>
  </si>
  <si>
    <t>Apr, 2016</t>
  </si>
  <si>
    <t>May, 2017</t>
  </si>
  <si>
    <t>May, 2016</t>
  </si>
  <si>
    <t>Jun, 2017</t>
  </si>
  <si>
    <t>Jun, 2016</t>
  </si>
  <si>
    <t>Jul, 2017</t>
  </si>
  <si>
    <t>Jul, 2016</t>
  </si>
  <si>
    <t>Aug, 2017</t>
  </si>
  <si>
    <t>Aug, 2016</t>
  </si>
  <si>
    <t>Sep, 2017</t>
  </si>
  <si>
    <t>Sep, 2016</t>
  </si>
  <si>
    <t>Oct, 2017</t>
  </si>
  <si>
    <t>Oct, 2016</t>
  </si>
  <si>
    <t>Nov, 2017</t>
  </si>
  <si>
    <t>Nov, 2016</t>
  </si>
  <si>
    <t>Dec, 2017</t>
  </si>
  <si>
    <t>Dec, 2016</t>
  </si>
  <si>
    <t>BERLIN</t>
  </si>
  <si>
    <t>BRANDON</t>
  </si>
  <si>
    <t>CAMPBLSPRT</t>
  </si>
  <si>
    <t>COLOMA</t>
  </si>
  <si>
    <t>ENDEAVOR</t>
  </si>
  <si>
    <t>GREENLAKE</t>
  </si>
  <si>
    <t>HANCOCK</t>
  </si>
  <si>
    <t>KINGSTON</t>
  </si>
  <si>
    <t>MARKESAN</t>
  </si>
  <si>
    <t>MENASHA</t>
  </si>
  <si>
    <t>MONTELLO</t>
  </si>
  <si>
    <t>NEENAH</t>
  </si>
  <si>
    <t>NESHKORO</t>
  </si>
  <si>
    <t>NFONDDULAC</t>
  </si>
  <si>
    <t>OAKFIELD</t>
  </si>
  <si>
    <t>OMRO</t>
  </si>
  <si>
    <t>OSHKOSH</t>
  </si>
  <si>
    <t>OXFORD</t>
  </si>
  <si>
    <t>PACKWAUKEE</t>
  </si>
  <si>
    <t>PINERIVER</t>
  </si>
  <si>
    <t>PLAINFIELD</t>
  </si>
  <si>
    <t>POYSIPPI</t>
  </si>
  <si>
    <t>PRINCETON</t>
  </si>
  <si>
    <t>REDGRANITE</t>
  </si>
  <si>
    <t>RIPON</t>
  </si>
  <si>
    <t>WAUTOMA</t>
  </si>
  <si>
    <t>WESTFIELD</t>
  </si>
  <si>
    <t>WILDROSE</t>
  </si>
  <si>
    <t>WINNECONNE</t>
  </si>
  <si>
    <t xml:space="preserve">WINNEFOX        </t>
  </si>
  <si>
    <t>TOTAL</t>
  </si>
  <si>
    <t>Jan, 2018</t>
  </si>
  <si>
    <t>January</t>
  </si>
  <si>
    <t>February</t>
  </si>
  <si>
    <t xml:space="preserve"> March</t>
  </si>
  <si>
    <t xml:space="preserve"> 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</si>
  <si>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</si>
  <si>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</si>
  <si>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</si>
  <si>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</si>
  <si>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</si>
  <si>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</si>
  <si>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</si>
  <si>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</si>
  <si>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</si>
  <si>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WINNEFOX</t>
  </si>
  <si>
    <t>High Circ</t>
  </si>
  <si>
    <t>Low Circ</t>
  </si>
  <si>
    <t>Dec, 2018</t>
  </si>
  <si>
    <t>Nov, 2018</t>
  </si>
  <si>
    <t>Oct, 2018</t>
  </si>
  <si>
    <t>Sep, 2018</t>
  </si>
  <si>
    <t>Aug, 2018</t>
  </si>
  <si>
    <t>Jul, 2018</t>
  </si>
  <si>
    <t>Jun, 2018</t>
  </si>
  <si>
    <t>May, 2018</t>
  </si>
  <si>
    <t>Apr, 2018</t>
  </si>
  <si>
    <t>Mar, 2018</t>
  </si>
  <si>
    <t>Feb, 2018</t>
  </si>
  <si>
    <t>2018 Jan-Dec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</si>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</sst>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64" fontId="3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Fill="1"/>
    <xf numFmtId="164" fontId="4" fillId="0" borderId="0" xfId="1" applyNumberFormat="1" applyFont="1" applyFill="1" applyBorder="1"/>
    <xf numFmtId="164" fontId="4" fillId="0" borderId="0" xfId="1" applyNumberFormat="1" applyFont="1" applyBorder="1"/>
    <xf numFmtId="0" fontId="3" fillId="0" borderId="1" xfId="0" applyFont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wrapText="1"/>
    </xf>
    <xf numFmtId="164" fontId="3" fillId="0" borderId="1" xfId="1" applyNumberFormat="1" applyFont="1" applyFill="1" applyBorder="1"/>
    <xf numFmtId="164" fontId="3" fillId="0" borderId="2" xfId="1" applyNumberFormat="1" applyFont="1" applyFill="1" applyBorder="1"/>
    <xf numFmtId="0" fontId="3" fillId="0" borderId="4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Border="1"/>
    <xf numFmtId="0" fontId="4" fillId="0" borderId="5" xfId="0" applyFont="1" applyBorder="1"/>
    <xf numFmtId="17" fontId="3" fillId="0" borderId="1" xfId="0" applyNumberFormat="1" applyFont="1" applyFill="1" applyBorder="1"/>
    <xf numFmtId="17" fontId="3" fillId="0" borderId="2" xfId="0" applyNumberFormat="1" applyFont="1" applyFill="1" applyBorder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4" fillId="0" borderId="6" xfId="1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64" fontId="4" fillId="0" borderId="7" xfId="0" applyNumberFormat="1" applyFont="1" applyBorder="1"/>
    <xf numFmtId="9" fontId="4" fillId="0" borderId="8" xfId="2" applyFont="1" applyFill="1" applyBorder="1"/>
    <xf numFmtId="0" fontId="0" fillId="0" borderId="9" xfId="0" applyBorder="1" applyAlignment="1">
      <alignment vertical="center"/>
    </xf>
    <xf numFmtId="164" fontId="4" fillId="0" borderId="4" xfId="0" applyNumberFormat="1" applyFont="1" applyBorder="1"/>
    <xf numFmtId="164" fontId="4" fillId="0" borderId="0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4" fillId="0" borderId="10" xfId="0" applyNumberFormat="1" applyFont="1" applyBorder="1"/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4" fillId="0" borderId="0" xfId="0" applyNumberFormat="1" applyFont="1" applyBorder="1"/>
    <xf numFmtId="9" fontId="4" fillId="0" borderId="5" xfId="2" applyFont="1" applyFill="1" applyBorder="1"/>
    <xf numFmtId="0" fontId="0" fillId="0" borderId="6" xfId="0" applyBorder="1" applyAlignment="1">
      <alignment vertical="center"/>
    </xf>
    <xf numFmtId="0" fontId="4" fillId="0" borderId="10" xfId="0" applyFont="1" applyBorder="1"/>
    <xf numFmtId="0" fontId="5" fillId="0" borderId="0" xfId="0" applyFont="1" applyFill="1"/>
    <xf numFmtId="164" fontId="4" fillId="0" borderId="11" xfId="1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164" fontId="4" fillId="0" borderId="13" xfId="0" applyNumberFormat="1" applyFont="1" applyBorder="1"/>
    <xf numFmtId="0" fontId="0" fillId="0" borderId="12" xfId="0" applyBorder="1"/>
    <xf numFmtId="0" fontId="0" fillId="0" borderId="11" xfId="0" applyBorder="1"/>
    <xf numFmtId="0" fontId="3" fillId="0" borderId="0" xfId="0" applyFont="1"/>
    <xf numFmtId="164" fontId="2" fillId="0" borderId="1" xfId="0" applyNumberFormat="1" applyFont="1" applyBorder="1" applyAlignment="1"/>
    <xf numFmtId="0" fontId="3" fillId="0" borderId="2" xfId="0" applyFont="1" applyBorder="1" applyAlignment="1"/>
    <xf numFmtId="164" fontId="4" fillId="0" borderId="3" xfId="0" applyNumberFormat="1" applyFont="1" applyBorder="1"/>
    <xf numFmtId="9" fontId="4" fillId="0" borderId="14" xfId="2" applyFont="1" applyFill="1" applyBorder="1"/>
    <xf numFmtId="0" fontId="3" fillId="0" borderId="1" xfId="0" applyFont="1" applyBorder="1" applyAlignment="1"/>
    <xf numFmtId="164" fontId="3" fillId="0" borderId="2" xfId="1" applyNumberFormat="1" applyFont="1" applyBorder="1" applyAlignment="1"/>
    <xf numFmtId="0" fontId="3" fillId="0" borderId="5" xfId="0" applyFont="1" applyBorder="1"/>
    <xf numFmtId="164" fontId="3" fillId="0" borderId="11" xfId="1" applyNumberFormat="1" applyFont="1" applyBorder="1" applyAlignment="1"/>
    <xf numFmtId="164" fontId="3" fillId="0" borderId="3" xfId="0" applyNumberFormat="1" applyFont="1" applyBorder="1"/>
    <xf numFmtId="164" fontId="3" fillId="0" borderId="11" xfId="1" applyNumberFormat="1" applyFont="1" applyBorder="1"/>
    <xf numFmtId="0" fontId="4" fillId="0" borderId="7" xfId="0" applyFont="1" applyBorder="1"/>
    <xf numFmtId="0" fontId="4" fillId="0" borderId="0" xfId="0" applyFont="1" applyBorder="1"/>
    <xf numFmtId="164" fontId="4" fillId="0" borderId="0" xfId="0" applyNumberFormat="1" applyFont="1"/>
    <xf numFmtId="0" fontId="3" fillId="0" borderId="13" xfId="0" applyFont="1" applyFill="1" applyBorder="1" applyAlignment="1">
      <alignment horizontal="center"/>
    </xf>
    <xf numFmtId="164" fontId="3" fillId="0" borderId="11" xfId="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0" xfId="0" applyFont="1" applyFill="1" applyBorder="1"/>
    <xf numFmtId="0" fontId="0" fillId="2" borderId="0" xfId="0" applyFill="1"/>
    <xf numFmtId="0" fontId="0" fillId="3" borderId="0" xfId="0" applyFill="1" applyAlignment="1">
      <alignment vertical="center"/>
    </xf>
    <xf numFmtId="164" fontId="5" fillId="0" borderId="0" xfId="0" applyNumberFormat="1" applyFont="1" applyFill="1"/>
    <xf numFmtId="0" fontId="4" fillId="0" borderId="5" xfId="0" applyFont="1" applyFill="1" applyBorder="1"/>
    <xf numFmtId="0" fontId="0" fillId="2" borderId="0" xfId="0" applyFill="1" applyAlignment="1">
      <alignment vertical="center"/>
    </xf>
    <xf numFmtId="0" fontId="4" fillId="0" borderId="16" xfId="0" applyFont="1" applyFill="1" applyBorder="1"/>
    <xf numFmtId="0" fontId="0" fillId="0" borderId="17" xfId="0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0" borderId="17" xfId="0" applyBorder="1"/>
    <xf numFmtId="0" fontId="0" fillId="2" borderId="17" xfId="0" applyFill="1" applyBorder="1"/>
    <xf numFmtId="164" fontId="5" fillId="0" borderId="16" xfId="0" applyNumberFormat="1" applyFont="1" applyFill="1" applyBorder="1"/>
    <xf numFmtId="0" fontId="4" fillId="0" borderId="18" xfId="0" applyFont="1" applyFill="1" applyBorder="1"/>
    <xf numFmtId="0" fontId="0" fillId="0" borderId="0" xfId="0" applyFont="1" applyAlignment="1">
      <alignment wrapText="1"/>
    </xf>
    <xf numFmtId="0" fontId="4" fillId="0" borderId="19" xfId="0" applyFont="1" applyFill="1" applyBorder="1"/>
    <xf numFmtId="164" fontId="4" fillId="2" borderId="0" xfId="1" applyNumberFormat="1" applyFont="1" applyFill="1"/>
    <xf numFmtId="0" fontId="4" fillId="3" borderId="19" xfId="0" applyFont="1" applyFill="1" applyBorder="1"/>
    <xf numFmtId="164" fontId="4" fillId="3" borderId="0" xfId="1" applyNumberFormat="1" applyFont="1" applyFill="1"/>
    <xf numFmtId="164" fontId="4" fillId="0" borderId="0" xfId="0" applyNumberFormat="1" applyFont="1" applyFill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0" fillId="0" borderId="0" xfId="0" applyFill="1"/>
    <xf numFmtId="0" fontId="4" fillId="0" borderId="11" xfId="0" applyFont="1" applyBorder="1"/>
    <xf numFmtId="164" fontId="4" fillId="0" borderId="12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2" borderId="17" xfId="0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3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526DE-4849-4826-A5F3-8074C4A9D2E6}">
  <dimension ref="A1:BH67"/>
  <sheetViews>
    <sheetView tabSelected="1" topLeftCell="A2" workbookViewId="0">
      <selection activeCell="C21" sqref="C21"/>
    </sheetView>
  </sheetViews>
  <sheetFormatPr defaultRowHeight="12.75" x14ac:dyDescent="0.2"/>
  <cols>
    <col min="1" max="1" width="15.42578125" style="2" bestFit="1" customWidth="1"/>
    <col min="2" max="2" width="10.28515625" style="2" bestFit="1" customWidth="1"/>
    <col min="3" max="3" width="10.5703125" style="2" bestFit="1" customWidth="1"/>
    <col min="4" max="4" width="10.28515625" style="2" bestFit="1" customWidth="1"/>
    <col min="5" max="5" width="6.140625" style="3" customWidth="1"/>
    <col min="6" max="6" width="4.42578125" style="2" customWidth="1"/>
    <col min="7" max="8" width="10.5703125" style="5" bestFit="1" customWidth="1"/>
    <col min="9" max="9" width="10.28515625" style="2" bestFit="1" customWidth="1"/>
    <col min="10" max="10" width="4.42578125" style="2" customWidth="1"/>
    <col min="11" max="11" width="11.28515625" style="2" bestFit="1" customWidth="1"/>
    <col min="12" max="12" width="9.5703125" style="2" bestFit="1" customWidth="1"/>
    <col min="13" max="13" width="10.28515625" style="2" bestFit="1" customWidth="1"/>
    <col min="14" max="14" width="4.42578125" style="2" customWidth="1"/>
    <col min="15" max="15" width="11.28515625" style="2" bestFit="1" customWidth="1"/>
    <col min="16" max="16" width="9.5703125" style="2" bestFit="1" customWidth="1"/>
    <col min="17" max="17" width="10.28515625" style="2" bestFit="1" customWidth="1"/>
    <col min="18" max="18" width="4.42578125" style="2" customWidth="1"/>
    <col min="19" max="19" width="11.28515625" style="2" bestFit="1" customWidth="1"/>
    <col min="20" max="20" width="9.28515625" style="2" bestFit="1" customWidth="1"/>
    <col min="21" max="21" width="10.28515625" style="2" bestFit="1" customWidth="1"/>
    <col min="22" max="22" width="4.42578125" style="2" customWidth="1"/>
    <col min="23" max="23" width="9.85546875" style="2" bestFit="1" customWidth="1"/>
    <col min="24" max="24" width="11" style="5" customWidth="1"/>
    <col min="25" max="25" width="10.28515625" style="2" bestFit="1" customWidth="1"/>
    <col min="26" max="26" width="4.42578125" style="2" customWidth="1"/>
    <col min="27" max="27" width="9.42578125" style="2" bestFit="1" customWidth="1"/>
    <col min="28" max="28" width="10.5703125" style="2" bestFit="1" customWidth="1"/>
    <col min="29" max="29" width="10.28515625" style="2" bestFit="1" customWidth="1"/>
    <col min="30" max="30" width="4.42578125" style="2" customWidth="1"/>
    <col min="31" max="31" width="8.85546875" style="6" bestFit="1" customWidth="1"/>
    <col min="32" max="32" width="10" style="5" bestFit="1" customWidth="1"/>
    <col min="33" max="33" width="10.28515625" style="2" bestFit="1" customWidth="1"/>
    <col min="34" max="34" width="4.42578125" style="2" customWidth="1"/>
    <col min="35" max="35" width="9.7109375" style="6" bestFit="1" customWidth="1"/>
    <col min="36" max="36" width="10.85546875" style="5" customWidth="1"/>
    <col min="37" max="37" width="10.28515625" style="2" bestFit="1" customWidth="1"/>
    <col min="38" max="38" width="4.42578125" style="2" customWidth="1"/>
    <col min="39" max="39" width="9.7109375" style="7" bestFit="1" customWidth="1"/>
    <col min="40" max="40" width="10.85546875" style="8" bestFit="1" customWidth="1"/>
    <col min="41" max="41" width="10.28515625" style="2" bestFit="1" customWidth="1"/>
    <col min="42" max="42" width="4.42578125" style="2" customWidth="1"/>
    <col min="43" max="43" width="9.140625" style="7" bestFit="1"/>
    <col min="44" max="44" width="10.28515625" style="8" bestFit="1" customWidth="1"/>
    <col min="45" max="45" width="10.28515625" style="2" bestFit="1" customWidth="1"/>
    <col min="46" max="46" width="4.42578125" style="2" customWidth="1"/>
    <col min="47" max="47" width="9.5703125" style="2" bestFit="1" customWidth="1"/>
    <col min="48" max="48" width="10.7109375" style="2" bestFit="1" customWidth="1"/>
    <col min="49" max="49" width="10.28515625" style="2" bestFit="1" customWidth="1"/>
    <col min="50" max="50" width="4.42578125" style="2" customWidth="1"/>
    <col min="51" max="52" width="10.7109375" style="5" bestFit="1" customWidth="1"/>
    <col min="53" max="53" width="10.28515625" style="2" bestFit="1" customWidth="1"/>
    <col min="54" max="54" width="4.42578125" style="2" customWidth="1"/>
    <col min="55" max="55" width="15.42578125" style="2" bestFit="1" customWidth="1"/>
    <col min="56" max="16384" width="9.140625" style="2"/>
  </cols>
  <sheetData>
    <row r="1" spans="1:60" ht="30.75" customHeight="1" x14ac:dyDescent="0.2">
      <c r="A1" s="1" t="s">
        <v>0</v>
      </c>
      <c r="C1" s="88"/>
      <c r="D1" s="2" t="s">
        <v>1</v>
      </c>
      <c r="G1" s="4"/>
      <c r="AV1" s="1" t="s">
        <v>1</v>
      </c>
    </row>
    <row r="2" spans="1:60" ht="33" customHeight="1" x14ac:dyDescent="0.2">
      <c r="B2" s="9" t="s">
        <v>89</v>
      </c>
      <c r="C2" s="10" t="s">
        <v>2</v>
      </c>
      <c r="D2" s="11" t="s">
        <v>4</v>
      </c>
      <c r="E2" s="12" t="s">
        <v>5</v>
      </c>
      <c r="G2" s="13" t="s">
        <v>61</v>
      </c>
      <c r="H2" s="14" t="s">
        <v>6</v>
      </c>
      <c r="I2" s="15" t="s">
        <v>4</v>
      </c>
      <c r="K2" s="16" t="s">
        <v>88</v>
      </c>
      <c r="L2" s="17" t="s">
        <v>8</v>
      </c>
      <c r="M2" s="15" t="s">
        <v>4</v>
      </c>
      <c r="O2" s="18" t="s">
        <v>87</v>
      </c>
      <c r="P2" s="19" t="s">
        <v>10</v>
      </c>
      <c r="Q2" s="15" t="s">
        <v>4</v>
      </c>
      <c r="S2" s="18" t="s">
        <v>86</v>
      </c>
      <c r="T2" s="17" t="s">
        <v>12</v>
      </c>
      <c r="U2" s="20" t="s">
        <v>4</v>
      </c>
      <c r="W2" s="18" t="s">
        <v>85</v>
      </c>
      <c r="X2" s="19" t="s">
        <v>14</v>
      </c>
      <c r="Y2" s="15" t="s">
        <v>4</v>
      </c>
      <c r="Z2" s="21"/>
      <c r="AA2" s="19" t="s">
        <v>84</v>
      </c>
      <c r="AB2" s="19" t="s">
        <v>16</v>
      </c>
      <c r="AC2" s="15" t="s">
        <v>4</v>
      </c>
      <c r="AE2" s="18" t="s">
        <v>83</v>
      </c>
      <c r="AF2" s="19" t="s">
        <v>18</v>
      </c>
      <c r="AG2" s="15" t="s">
        <v>4</v>
      </c>
      <c r="AI2" s="18" t="s">
        <v>82</v>
      </c>
      <c r="AJ2" s="19" t="s">
        <v>20</v>
      </c>
      <c r="AK2" s="20" t="s">
        <v>4</v>
      </c>
      <c r="AM2" s="18" t="s">
        <v>81</v>
      </c>
      <c r="AN2" s="19" t="s">
        <v>22</v>
      </c>
      <c r="AO2" s="15" t="s">
        <v>4</v>
      </c>
      <c r="AQ2" s="22" t="s">
        <v>80</v>
      </c>
      <c r="AR2" s="23" t="s">
        <v>24</v>
      </c>
      <c r="AS2" s="15" t="s">
        <v>4</v>
      </c>
      <c r="AU2" s="22" t="s">
        <v>79</v>
      </c>
      <c r="AV2" s="23" t="s">
        <v>26</v>
      </c>
      <c r="AW2" s="15" t="s">
        <v>4</v>
      </c>
      <c r="AY2" s="24" t="s">
        <v>78</v>
      </c>
      <c r="AZ2" s="25" t="s">
        <v>28</v>
      </c>
      <c r="BA2" s="15" t="s">
        <v>4</v>
      </c>
    </row>
    <row r="3" spans="1:60" ht="15" x14ac:dyDescent="0.25">
      <c r="A3" s="3" t="s">
        <v>30</v>
      </c>
      <c r="B3" s="26">
        <f t="shared" ref="B3:B33" si="0">G3+K3+O3+S3+W3+AA3+AE3+AI3+AM3+AQ3+AU3+AY3</f>
        <v>92884</v>
      </c>
      <c r="C3" s="94">
        <f>H3+L3+P3+T3+X3+AB3+AF3+AJ3+AN3+AR3+AV3+AZ3</f>
        <v>96457</v>
      </c>
      <c r="D3" s="28">
        <f>B3-C3</f>
        <v>-3573</v>
      </c>
      <c r="E3" s="29">
        <f>D3/C3</f>
        <v>-3.7042412681298403E-2</v>
      </c>
      <c r="F3" s="21"/>
      <c r="G3" s="33">
        <v>7513</v>
      </c>
      <c r="H3" s="27">
        <v>8491</v>
      </c>
      <c r="I3" s="31">
        <f>G3-H3</f>
        <v>-978</v>
      </c>
      <c r="K3" s="30">
        <v>6981</v>
      </c>
      <c r="L3" s="27">
        <v>7906</v>
      </c>
      <c r="M3" s="31">
        <f t="shared" ref="M3:M33" si="1">K3-L3</f>
        <v>-925</v>
      </c>
      <c r="N3" s="21"/>
      <c r="O3" s="30">
        <v>8204</v>
      </c>
      <c r="P3" s="27">
        <v>8928</v>
      </c>
      <c r="Q3" s="31">
        <f>O3-P3</f>
        <v>-724</v>
      </c>
      <c r="S3" s="39">
        <v>7421</v>
      </c>
      <c r="T3" s="27">
        <v>7063</v>
      </c>
      <c r="U3" s="31">
        <f>S3-T3</f>
        <v>358</v>
      </c>
      <c r="V3" s="21"/>
      <c r="W3" s="39">
        <v>6989</v>
      </c>
      <c r="X3" s="33">
        <v>7396</v>
      </c>
      <c r="Y3" s="31">
        <f t="shared" ref="Y3:Y33" si="2">W3-X3</f>
        <v>-407</v>
      </c>
      <c r="Z3" s="21"/>
      <c r="AA3" s="39">
        <v>8282</v>
      </c>
      <c r="AB3">
        <v>9037</v>
      </c>
      <c r="AC3" s="31">
        <f>AA3-AB3</f>
        <v>-755</v>
      </c>
      <c r="AD3" s="21"/>
      <c r="AE3" s="33">
        <v>8768</v>
      </c>
      <c r="AF3">
        <v>9134</v>
      </c>
      <c r="AG3" s="31">
        <f t="shared" ref="AG3:AG33" si="3">AE3-AF3</f>
        <v>-366</v>
      </c>
      <c r="AH3" s="21"/>
      <c r="AI3" s="33">
        <v>8715</v>
      </c>
      <c r="AJ3">
        <v>9375</v>
      </c>
      <c r="AK3" s="34">
        <f>AI3-AJ3</f>
        <v>-660</v>
      </c>
      <c r="AL3" s="21"/>
      <c r="AM3" s="33">
        <v>7167</v>
      </c>
      <c r="AN3">
        <v>7814</v>
      </c>
      <c r="AO3" s="31">
        <f>AM3-AN3</f>
        <v>-647</v>
      </c>
      <c r="AP3" s="21"/>
      <c r="AQ3" s="33">
        <v>8523</v>
      </c>
      <c r="AR3" s="33">
        <v>8089</v>
      </c>
      <c r="AS3" s="31">
        <f>AQ3-AR3</f>
        <v>434</v>
      </c>
      <c r="AT3" s="21"/>
      <c r="AU3" s="33">
        <v>7432</v>
      </c>
      <c r="AV3" s="33">
        <v>7363</v>
      </c>
      <c r="AW3" s="31">
        <f t="shared" ref="AW3:AW33" si="4">AU3-AV3</f>
        <v>69</v>
      </c>
      <c r="AX3" s="21"/>
      <c r="AY3" s="33">
        <v>6889</v>
      </c>
      <c r="AZ3" s="33">
        <v>5861</v>
      </c>
      <c r="BA3" s="31">
        <f>AY3-AZ3</f>
        <v>1028</v>
      </c>
      <c r="BC3" s="3"/>
      <c r="BD3" s="33"/>
      <c r="BE3" s="33"/>
      <c r="BF3" s="35"/>
      <c r="BG3" s="35"/>
      <c r="BH3" s="35"/>
    </row>
    <row r="4" spans="1:60" ht="15" x14ac:dyDescent="0.25">
      <c r="A4" s="3" t="s">
        <v>31</v>
      </c>
      <c r="B4" s="26">
        <f t="shared" si="0"/>
        <v>10229</v>
      </c>
      <c r="C4" s="94">
        <f>H4+L4+P4+T4+X4+AB4+AF4+AJ4+AN4+AR4+AV4+AZ4</f>
        <v>11197</v>
      </c>
      <c r="D4" s="34">
        <f>B4-C4</f>
        <v>-968</v>
      </c>
      <c r="E4" s="38">
        <f>D4/C4</f>
        <v>-8.6451728141466469E-2</v>
      </c>
      <c r="F4" s="21"/>
      <c r="G4" s="33">
        <v>884</v>
      </c>
      <c r="H4" s="36">
        <v>887</v>
      </c>
      <c r="I4" s="34">
        <f>G4-H4</f>
        <v>-3</v>
      </c>
      <c r="K4" s="39">
        <v>727</v>
      </c>
      <c r="L4" s="36">
        <v>880</v>
      </c>
      <c r="M4" s="34">
        <f t="shared" si="1"/>
        <v>-153</v>
      </c>
      <c r="N4" s="21"/>
      <c r="O4" s="39">
        <v>883</v>
      </c>
      <c r="P4" s="36">
        <v>1071</v>
      </c>
      <c r="Q4" s="34">
        <f>O4-P4</f>
        <v>-188</v>
      </c>
      <c r="S4" s="39">
        <v>876</v>
      </c>
      <c r="T4" s="36">
        <v>1000</v>
      </c>
      <c r="U4" s="34">
        <f>S4-T4</f>
        <v>-124</v>
      </c>
      <c r="V4" s="21"/>
      <c r="W4" s="39">
        <v>742</v>
      </c>
      <c r="X4" s="33">
        <v>883</v>
      </c>
      <c r="Y4" s="34">
        <f t="shared" si="2"/>
        <v>-141</v>
      </c>
      <c r="Z4" s="21"/>
      <c r="AA4" s="39">
        <v>1046</v>
      </c>
      <c r="AB4">
        <v>1216</v>
      </c>
      <c r="AC4" s="34">
        <f>AA4-AB4</f>
        <v>-170</v>
      </c>
      <c r="AD4" s="21"/>
      <c r="AE4" s="33">
        <v>1099</v>
      </c>
      <c r="AF4">
        <v>1140</v>
      </c>
      <c r="AG4" s="34">
        <f t="shared" si="3"/>
        <v>-41</v>
      </c>
      <c r="AH4" s="21"/>
      <c r="AI4" s="33">
        <v>1066</v>
      </c>
      <c r="AJ4">
        <v>1064</v>
      </c>
      <c r="AK4" s="34">
        <f>AI4-AJ4</f>
        <v>2</v>
      </c>
      <c r="AL4" s="21"/>
      <c r="AM4" s="33">
        <v>741</v>
      </c>
      <c r="AN4">
        <v>757</v>
      </c>
      <c r="AO4" s="34">
        <f>AM4-AN4</f>
        <v>-16</v>
      </c>
      <c r="AP4" s="21"/>
      <c r="AQ4" s="33">
        <v>901</v>
      </c>
      <c r="AR4" s="33">
        <v>777</v>
      </c>
      <c r="AS4" s="34">
        <f>AQ4-AR4</f>
        <v>124</v>
      </c>
      <c r="AT4" s="21"/>
      <c r="AU4" s="33">
        <v>682</v>
      </c>
      <c r="AV4" s="33">
        <v>697</v>
      </c>
      <c r="AW4" s="34">
        <f t="shared" si="4"/>
        <v>-15</v>
      </c>
      <c r="AX4" s="21"/>
      <c r="AY4" s="33">
        <v>582</v>
      </c>
      <c r="AZ4" s="33">
        <v>825</v>
      </c>
      <c r="BA4" s="34">
        <f>AY4-AZ4</f>
        <v>-243</v>
      </c>
      <c r="BC4" s="3"/>
      <c r="BD4" s="33"/>
      <c r="BE4" s="33"/>
      <c r="BF4" s="35"/>
      <c r="BG4" s="35"/>
      <c r="BH4" s="35"/>
    </row>
    <row r="5" spans="1:60" ht="15" x14ac:dyDescent="0.25">
      <c r="A5" s="3" t="s">
        <v>32</v>
      </c>
      <c r="B5" s="26">
        <f t="shared" si="0"/>
        <v>53810</v>
      </c>
      <c r="C5" s="94">
        <f t="shared" ref="C5:C33" si="5">H5+L5+P5+T5+X5+AB5+AF5+AJ5+AN5+AR5+AV5+AZ5</f>
        <v>56484</v>
      </c>
      <c r="D5" s="34">
        <f t="shared" ref="D5:D33" si="6">B5-C5</f>
        <v>-2674</v>
      </c>
      <c r="E5" s="38">
        <f t="shared" ref="E5:E33" si="7">D5/C5</f>
        <v>-4.7340839883860918E-2</v>
      </c>
      <c r="F5" s="21"/>
      <c r="G5" s="33">
        <v>4175</v>
      </c>
      <c r="H5" s="36">
        <v>4507</v>
      </c>
      <c r="I5" s="34">
        <f t="shared" ref="I5:I33" si="8">G5-H5</f>
        <v>-332</v>
      </c>
      <c r="K5" s="39">
        <v>3894</v>
      </c>
      <c r="L5" s="36">
        <v>4367</v>
      </c>
      <c r="M5" s="34">
        <f t="shared" si="1"/>
        <v>-473</v>
      </c>
      <c r="N5" s="21"/>
      <c r="O5" s="39">
        <v>4394</v>
      </c>
      <c r="P5" s="36">
        <v>5075</v>
      </c>
      <c r="Q5" s="34">
        <f>O5-P5</f>
        <v>-681</v>
      </c>
      <c r="S5" s="39">
        <v>4445</v>
      </c>
      <c r="T5" s="36">
        <v>4416</v>
      </c>
      <c r="U5" s="34">
        <f t="shared" ref="U5:U32" si="9">S5-T5</f>
        <v>29</v>
      </c>
      <c r="V5" s="21"/>
      <c r="W5" s="39">
        <v>3975</v>
      </c>
      <c r="X5" s="33">
        <v>4301</v>
      </c>
      <c r="Y5" s="34">
        <f t="shared" si="2"/>
        <v>-326</v>
      </c>
      <c r="Z5" s="21"/>
      <c r="AA5" s="39">
        <v>5502</v>
      </c>
      <c r="AB5">
        <v>5899</v>
      </c>
      <c r="AC5" s="34">
        <f t="shared" ref="AC5:AC33" si="10">AA5-AB5</f>
        <v>-397</v>
      </c>
      <c r="AD5" s="21"/>
      <c r="AE5" s="33">
        <v>5981</v>
      </c>
      <c r="AF5">
        <v>5630</v>
      </c>
      <c r="AG5" s="34">
        <f t="shared" si="3"/>
        <v>351</v>
      </c>
      <c r="AH5" s="21"/>
      <c r="AI5" s="33">
        <v>4812</v>
      </c>
      <c r="AJ5">
        <v>5584</v>
      </c>
      <c r="AK5" s="34">
        <f>AI5-AJ5</f>
        <v>-772</v>
      </c>
      <c r="AL5" s="21"/>
      <c r="AM5" s="33">
        <v>3934</v>
      </c>
      <c r="AN5">
        <v>4066</v>
      </c>
      <c r="AO5" s="34">
        <f>AM5-AN5</f>
        <v>-132</v>
      </c>
      <c r="AP5" s="21"/>
      <c r="AQ5" s="33">
        <v>4963</v>
      </c>
      <c r="AR5" s="33">
        <v>4302</v>
      </c>
      <c r="AS5" s="34">
        <f t="shared" ref="AS5:AS33" si="11">AQ5-AR5</f>
        <v>661</v>
      </c>
      <c r="AT5" s="21"/>
      <c r="AU5" s="33">
        <v>4021</v>
      </c>
      <c r="AV5" s="33">
        <v>4520</v>
      </c>
      <c r="AW5" s="34">
        <f t="shared" si="4"/>
        <v>-499</v>
      </c>
      <c r="AX5" s="21"/>
      <c r="AY5" s="33">
        <v>3714</v>
      </c>
      <c r="AZ5" s="33">
        <v>3817</v>
      </c>
      <c r="BA5" s="34">
        <f t="shared" ref="BA5:BA32" si="12">AY5-AZ5</f>
        <v>-103</v>
      </c>
      <c r="BC5" s="3"/>
      <c r="BD5" s="33"/>
      <c r="BE5" s="33"/>
      <c r="BF5" s="35"/>
      <c r="BG5" s="35"/>
      <c r="BH5" s="35"/>
    </row>
    <row r="6" spans="1:60" ht="15" x14ac:dyDescent="0.25">
      <c r="A6" s="3" t="s">
        <v>33</v>
      </c>
      <c r="B6" s="26">
        <f t="shared" si="0"/>
        <v>22523</v>
      </c>
      <c r="C6" s="94">
        <f t="shared" si="5"/>
        <v>23532</v>
      </c>
      <c r="D6" s="34">
        <f t="shared" si="6"/>
        <v>-1009</v>
      </c>
      <c r="E6" s="38">
        <f t="shared" si="7"/>
        <v>-4.2877783443821177E-2</v>
      </c>
      <c r="F6" s="21"/>
      <c r="G6" s="33">
        <v>1895</v>
      </c>
      <c r="H6" s="36">
        <v>1772</v>
      </c>
      <c r="I6" s="34">
        <f t="shared" si="8"/>
        <v>123</v>
      </c>
      <c r="K6" s="39">
        <v>1717</v>
      </c>
      <c r="L6" s="36">
        <v>1742</v>
      </c>
      <c r="M6" s="34">
        <f>K6-L6</f>
        <v>-25</v>
      </c>
      <c r="N6" s="21"/>
      <c r="O6" s="39">
        <v>2002</v>
      </c>
      <c r="P6" s="36">
        <v>2440</v>
      </c>
      <c r="Q6" s="34">
        <f t="shared" ref="Q6:Q33" si="13">O6-P6</f>
        <v>-438</v>
      </c>
      <c r="S6" s="39">
        <v>2054</v>
      </c>
      <c r="T6" s="36">
        <v>1875</v>
      </c>
      <c r="U6" s="34">
        <f t="shared" si="9"/>
        <v>179</v>
      </c>
      <c r="V6" s="21"/>
      <c r="W6" s="39">
        <v>2147</v>
      </c>
      <c r="X6" s="33">
        <v>2043</v>
      </c>
      <c r="Y6" s="34">
        <f t="shared" si="2"/>
        <v>104</v>
      </c>
      <c r="Z6" s="21"/>
      <c r="AA6" s="39">
        <v>2175</v>
      </c>
      <c r="AB6">
        <v>2189</v>
      </c>
      <c r="AC6" s="34">
        <f t="shared" si="10"/>
        <v>-14</v>
      </c>
      <c r="AD6" s="21"/>
      <c r="AE6" s="33">
        <v>2096</v>
      </c>
      <c r="AF6">
        <v>2209</v>
      </c>
      <c r="AG6" s="34">
        <f t="shared" si="3"/>
        <v>-113</v>
      </c>
      <c r="AH6" s="21"/>
      <c r="AI6" s="33">
        <v>2106</v>
      </c>
      <c r="AJ6">
        <v>2547</v>
      </c>
      <c r="AK6" s="34">
        <f t="shared" ref="AK6:AK33" si="14">AI6-AJ6</f>
        <v>-441</v>
      </c>
      <c r="AL6" s="21"/>
      <c r="AM6" s="33">
        <v>1616</v>
      </c>
      <c r="AN6">
        <v>1653</v>
      </c>
      <c r="AO6" s="34">
        <f>AM6-AN6</f>
        <v>-37</v>
      </c>
      <c r="AP6" s="21"/>
      <c r="AQ6" s="33">
        <v>1751</v>
      </c>
      <c r="AR6" s="33">
        <v>1527</v>
      </c>
      <c r="AS6" s="34">
        <f t="shared" si="11"/>
        <v>224</v>
      </c>
      <c r="AT6" s="21"/>
      <c r="AU6" s="33">
        <v>1473</v>
      </c>
      <c r="AV6" s="33">
        <v>1736</v>
      </c>
      <c r="AW6" s="34">
        <f t="shared" si="4"/>
        <v>-263</v>
      </c>
      <c r="AX6" s="21"/>
      <c r="AY6" s="33">
        <v>1491</v>
      </c>
      <c r="AZ6" s="33">
        <v>1799</v>
      </c>
      <c r="BA6" s="34">
        <f t="shared" si="12"/>
        <v>-308</v>
      </c>
      <c r="BC6" s="3"/>
      <c r="BD6" s="33"/>
      <c r="BE6" s="33"/>
      <c r="BF6" s="35"/>
      <c r="BG6" s="35"/>
      <c r="BH6" s="35"/>
    </row>
    <row r="7" spans="1:60" ht="15" x14ac:dyDescent="0.25">
      <c r="A7" s="3" t="s">
        <v>34</v>
      </c>
      <c r="B7" s="26">
        <f t="shared" si="0"/>
        <v>8997</v>
      </c>
      <c r="C7" s="94">
        <f t="shared" si="5"/>
        <v>9252</v>
      </c>
      <c r="D7" s="34">
        <f t="shared" si="6"/>
        <v>-255</v>
      </c>
      <c r="E7" s="38">
        <f t="shared" si="7"/>
        <v>-2.7561608300907911E-2</v>
      </c>
      <c r="F7" s="21"/>
      <c r="G7" s="33">
        <v>724</v>
      </c>
      <c r="H7" s="36">
        <v>544</v>
      </c>
      <c r="I7" s="34">
        <f t="shared" si="8"/>
        <v>180</v>
      </c>
      <c r="K7" s="39">
        <v>727</v>
      </c>
      <c r="L7" s="36">
        <v>747</v>
      </c>
      <c r="M7" s="34">
        <f t="shared" si="1"/>
        <v>-20</v>
      </c>
      <c r="N7" s="21"/>
      <c r="O7" s="39">
        <v>842</v>
      </c>
      <c r="P7" s="36">
        <v>700</v>
      </c>
      <c r="Q7" s="34">
        <f t="shared" si="13"/>
        <v>142</v>
      </c>
      <c r="S7" s="39">
        <v>925</v>
      </c>
      <c r="T7" s="36">
        <v>638</v>
      </c>
      <c r="U7" s="34">
        <f t="shared" si="9"/>
        <v>287</v>
      </c>
      <c r="V7" s="21"/>
      <c r="W7" s="39">
        <v>781</v>
      </c>
      <c r="X7" s="33">
        <v>770</v>
      </c>
      <c r="Y7" s="34">
        <f t="shared" si="2"/>
        <v>11</v>
      </c>
      <c r="Z7" s="21"/>
      <c r="AA7" s="39">
        <v>877</v>
      </c>
      <c r="AB7">
        <v>692</v>
      </c>
      <c r="AC7" s="34">
        <f t="shared" si="10"/>
        <v>185</v>
      </c>
      <c r="AD7" s="21"/>
      <c r="AE7" s="33">
        <v>946</v>
      </c>
      <c r="AF7">
        <v>768</v>
      </c>
      <c r="AG7" s="34">
        <f t="shared" si="3"/>
        <v>178</v>
      </c>
      <c r="AH7" s="21"/>
      <c r="AI7" s="33">
        <v>761</v>
      </c>
      <c r="AJ7">
        <v>1050</v>
      </c>
      <c r="AK7" s="34">
        <f t="shared" si="14"/>
        <v>-289</v>
      </c>
      <c r="AL7" s="21"/>
      <c r="AM7" s="33">
        <v>712</v>
      </c>
      <c r="AN7">
        <v>1003</v>
      </c>
      <c r="AO7" s="34">
        <f>AM7-AN7</f>
        <v>-291</v>
      </c>
      <c r="AP7" s="21"/>
      <c r="AQ7" s="33">
        <v>824</v>
      </c>
      <c r="AR7" s="33">
        <v>719</v>
      </c>
      <c r="AS7" s="34">
        <f t="shared" si="11"/>
        <v>105</v>
      </c>
      <c r="AT7" s="21"/>
      <c r="AU7" s="33">
        <v>503</v>
      </c>
      <c r="AV7" s="33">
        <v>903</v>
      </c>
      <c r="AW7" s="34">
        <f t="shared" si="4"/>
        <v>-400</v>
      </c>
      <c r="AX7" s="21"/>
      <c r="AY7" s="33">
        <v>375</v>
      </c>
      <c r="AZ7" s="33">
        <v>718</v>
      </c>
      <c r="BA7" s="34">
        <f t="shared" si="12"/>
        <v>-343</v>
      </c>
      <c r="BC7" s="3"/>
      <c r="BD7" s="33"/>
      <c r="BE7" s="33"/>
      <c r="BF7" s="35"/>
      <c r="BG7" s="35"/>
      <c r="BH7" s="35"/>
    </row>
    <row r="8" spans="1:60" ht="15" x14ac:dyDescent="0.25">
      <c r="A8" s="3" t="s">
        <v>35</v>
      </c>
      <c r="B8" s="26">
        <f t="shared" si="0"/>
        <v>50159</v>
      </c>
      <c r="C8" s="94">
        <f t="shared" si="5"/>
        <v>54786</v>
      </c>
      <c r="D8" s="34">
        <f t="shared" si="6"/>
        <v>-4627</v>
      </c>
      <c r="E8" s="38">
        <f t="shared" si="7"/>
        <v>-8.4455882889789363E-2</v>
      </c>
      <c r="F8" s="21"/>
      <c r="G8" s="33">
        <v>4318</v>
      </c>
      <c r="H8" s="36">
        <v>4570</v>
      </c>
      <c r="I8" s="34">
        <f t="shared" si="8"/>
        <v>-252</v>
      </c>
      <c r="K8" s="39">
        <v>3958</v>
      </c>
      <c r="L8" s="36">
        <v>4341</v>
      </c>
      <c r="M8" s="34">
        <f t="shared" si="1"/>
        <v>-383</v>
      </c>
      <c r="N8" s="21"/>
      <c r="O8" s="39">
        <v>4208</v>
      </c>
      <c r="P8" s="36">
        <v>4881</v>
      </c>
      <c r="Q8" s="34">
        <f t="shared" si="13"/>
        <v>-673</v>
      </c>
      <c r="S8" s="39">
        <v>3891</v>
      </c>
      <c r="T8" s="36">
        <v>4198</v>
      </c>
      <c r="U8" s="34">
        <f t="shared" si="9"/>
        <v>-307</v>
      </c>
      <c r="V8" s="21"/>
      <c r="W8" s="39">
        <v>3892</v>
      </c>
      <c r="X8" s="33">
        <v>4472</v>
      </c>
      <c r="Y8" s="34">
        <f t="shared" si="2"/>
        <v>-580</v>
      </c>
      <c r="Z8" s="21"/>
      <c r="AA8" s="39">
        <v>4574</v>
      </c>
      <c r="AB8">
        <v>5251</v>
      </c>
      <c r="AC8" s="34">
        <f t="shared" si="10"/>
        <v>-677</v>
      </c>
      <c r="AD8" s="21"/>
      <c r="AE8" s="33">
        <v>5288</v>
      </c>
      <c r="AF8">
        <v>5677</v>
      </c>
      <c r="AG8" s="34">
        <f t="shared" si="3"/>
        <v>-389</v>
      </c>
      <c r="AH8" s="21"/>
      <c r="AI8" s="33">
        <v>5035</v>
      </c>
      <c r="AJ8">
        <v>5352</v>
      </c>
      <c r="AK8" s="34">
        <f t="shared" si="14"/>
        <v>-317</v>
      </c>
      <c r="AL8" s="21"/>
      <c r="AM8" s="33">
        <v>4161</v>
      </c>
      <c r="AN8">
        <v>4288</v>
      </c>
      <c r="AO8" s="34">
        <f t="shared" ref="AO8:AO33" si="15">AM8-AN8</f>
        <v>-127</v>
      </c>
      <c r="AP8" s="21"/>
      <c r="AQ8" s="33">
        <v>3898</v>
      </c>
      <c r="AR8" s="33">
        <v>4244</v>
      </c>
      <c r="AS8" s="34">
        <f t="shared" si="11"/>
        <v>-346</v>
      </c>
      <c r="AT8" s="21"/>
      <c r="AU8" s="33">
        <v>3578</v>
      </c>
      <c r="AV8" s="33">
        <v>3963</v>
      </c>
      <c r="AW8" s="34">
        <f t="shared" si="4"/>
        <v>-385</v>
      </c>
      <c r="AX8" s="21"/>
      <c r="AY8" s="33">
        <v>3358</v>
      </c>
      <c r="AZ8" s="33">
        <v>3549</v>
      </c>
      <c r="BA8" s="34">
        <f t="shared" si="12"/>
        <v>-191</v>
      </c>
      <c r="BC8" s="3"/>
      <c r="BD8" s="33"/>
      <c r="BE8" s="33"/>
      <c r="BF8" s="35"/>
      <c r="BG8" s="35"/>
      <c r="BH8" s="35"/>
    </row>
    <row r="9" spans="1:60" ht="15" x14ac:dyDescent="0.25">
      <c r="A9" s="3" t="s">
        <v>36</v>
      </c>
      <c r="B9" s="26">
        <f t="shared" si="0"/>
        <v>15353</v>
      </c>
      <c r="C9" s="94">
        <f t="shared" si="5"/>
        <v>14311</v>
      </c>
      <c r="D9" s="34">
        <f t="shared" si="6"/>
        <v>1042</v>
      </c>
      <c r="E9" s="38">
        <f t="shared" si="7"/>
        <v>7.2811124309971345E-2</v>
      </c>
      <c r="F9" s="21"/>
      <c r="G9" s="33">
        <v>982</v>
      </c>
      <c r="H9" s="36">
        <v>894</v>
      </c>
      <c r="I9" s="34">
        <f t="shared" si="8"/>
        <v>88</v>
      </c>
      <c r="K9" s="39">
        <v>1050</v>
      </c>
      <c r="L9" s="36">
        <v>1037</v>
      </c>
      <c r="M9" s="34">
        <f t="shared" si="1"/>
        <v>13</v>
      </c>
      <c r="N9" s="21"/>
      <c r="O9" s="39">
        <v>1069</v>
      </c>
      <c r="P9" s="36">
        <v>1229</v>
      </c>
      <c r="Q9" s="34">
        <f t="shared" si="13"/>
        <v>-160</v>
      </c>
      <c r="S9" s="39">
        <v>1021</v>
      </c>
      <c r="T9" s="36">
        <v>915</v>
      </c>
      <c r="U9" s="34">
        <f t="shared" si="9"/>
        <v>106</v>
      </c>
      <c r="V9" s="21"/>
      <c r="W9" s="39">
        <v>1205</v>
      </c>
      <c r="X9" s="33">
        <v>1331</v>
      </c>
      <c r="Y9" s="34">
        <f t="shared" si="2"/>
        <v>-126</v>
      </c>
      <c r="Z9" s="21"/>
      <c r="AA9" s="39">
        <v>1234</v>
      </c>
      <c r="AB9">
        <v>1411</v>
      </c>
      <c r="AC9" s="34">
        <f t="shared" si="10"/>
        <v>-177</v>
      </c>
      <c r="AD9" s="21"/>
      <c r="AE9" s="33">
        <v>1407</v>
      </c>
      <c r="AF9">
        <v>1387</v>
      </c>
      <c r="AG9" s="34">
        <f t="shared" si="3"/>
        <v>20</v>
      </c>
      <c r="AH9" s="21"/>
      <c r="AI9" s="33">
        <v>1755</v>
      </c>
      <c r="AJ9">
        <v>1499</v>
      </c>
      <c r="AK9" s="34">
        <f t="shared" si="14"/>
        <v>256</v>
      </c>
      <c r="AL9" s="21"/>
      <c r="AM9" s="33">
        <v>1070</v>
      </c>
      <c r="AN9">
        <v>1389</v>
      </c>
      <c r="AO9" s="34">
        <f t="shared" si="15"/>
        <v>-319</v>
      </c>
      <c r="AP9" s="21"/>
      <c r="AQ9" s="33">
        <v>1583</v>
      </c>
      <c r="AR9" s="33">
        <v>1125</v>
      </c>
      <c r="AS9" s="34">
        <f t="shared" si="11"/>
        <v>458</v>
      </c>
      <c r="AT9" s="21"/>
      <c r="AU9" s="33">
        <v>1606</v>
      </c>
      <c r="AV9" s="33">
        <v>1144</v>
      </c>
      <c r="AW9" s="34">
        <f t="shared" si="4"/>
        <v>462</v>
      </c>
      <c r="AX9" s="21"/>
      <c r="AY9" s="33">
        <v>1371</v>
      </c>
      <c r="AZ9" s="33">
        <v>950</v>
      </c>
      <c r="BA9" s="34">
        <f t="shared" si="12"/>
        <v>421</v>
      </c>
      <c r="BC9" s="3"/>
      <c r="BD9" s="33"/>
      <c r="BE9" s="33"/>
      <c r="BF9" s="35"/>
      <c r="BG9" s="35"/>
      <c r="BH9" s="35"/>
    </row>
    <row r="10" spans="1:60" ht="15" x14ac:dyDescent="0.25">
      <c r="A10" s="3" t="s">
        <v>37</v>
      </c>
      <c r="B10" s="26">
        <f t="shared" si="0"/>
        <v>16129</v>
      </c>
      <c r="C10" s="94">
        <f t="shared" si="5"/>
        <v>19677</v>
      </c>
      <c r="D10" s="34">
        <f t="shared" si="6"/>
        <v>-3548</v>
      </c>
      <c r="E10" s="38">
        <f t="shared" si="7"/>
        <v>-0.18031203943690602</v>
      </c>
      <c r="F10" s="21"/>
      <c r="G10" s="33">
        <v>1455</v>
      </c>
      <c r="H10" s="36">
        <v>1825</v>
      </c>
      <c r="I10" s="34">
        <f t="shared" si="8"/>
        <v>-370</v>
      </c>
      <c r="K10" s="39">
        <v>1377</v>
      </c>
      <c r="L10" s="36">
        <v>1720</v>
      </c>
      <c r="M10" s="34">
        <f t="shared" si="1"/>
        <v>-343</v>
      </c>
      <c r="N10" s="21"/>
      <c r="O10" s="39">
        <v>1591</v>
      </c>
      <c r="P10" s="36">
        <v>1875</v>
      </c>
      <c r="Q10" s="34">
        <f t="shared" si="13"/>
        <v>-284</v>
      </c>
      <c r="S10" s="39">
        <v>1347</v>
      </c>
      <c r="T10" s="36">
        <v>1587</v>
      </c>
      <c r="U10" s="34">
        <f t="shared" si="9"/>
        <v>-240</v>
      </c>
      <c r="V10" s="21"/>
      <c r="W10" s="39">
        <v>1310</v>
      </c>
      <c r="X10" s="33">
        <v>1583</v>
      </c>
      <c r="Y10" s="34">
        <f t="shared" si="2"/>
        <v>-273</v>
      </c>
      <c r="Z10" s="21"/>
      <c r="AA10" s="39">
        <v>1383</v>
      </c>
      <c r="AB10">
        <v>1725</v>
      </c>
      <c r="AC10" s="34">
        <f t="shared" si="10"/>
        <v>-342</v>
      </c>
      <c r="AD10" s="21"/>
      <c r="AE10" s="33">
        <v>1449</v>
      </c>
      <c r="AF10">
        <v>1939</v>
      </c>
      <c r="AG10" s="34">
        <f t="shared" si="3"/>
        <v>-490</v>
      </c>
      <c r="AH10" s="21"/>
      <c r="AI10" s="33">
        <v>1529</v>
      </c>
      <c r="AJ10">
        <v>1990</v>
      </c>
      <c r="AK10" s="34">
        <f t="shared" si="14"/>
        <v>-461</v>
      </c>
      <c r="AL10" s="21"/>
      <c r="AM10" s="33">
        <v>1174</v>
      </c>
      <c r="AN10">
        <v>1543</v>
      </c>
      <c r="AO10" s="34">
        <f t="shared" si="15"/>
        <v>-369</v>
      </c>
      <c r="AP10" s="21"/>
      <c r="AQ10" s="33">
        <v>1159</v>
      </c>
      <c r="AR10" s="33">
        <v>1480</v>
      </c>
      <c r="AS10" s="34">
        <f t="shared" si="11"/>
        <v>-321</v>
      </c>
      <c r="AT10" s="21"/>
      <c r="AU10" s="33">
        <v>1250</v>
      </c>
      <c r="AV10" s="33">
        <v>1437</v>
      </c>
      <c r="AW10" s="34">
        <f t="shared" si="4"/>
        <v>-187</v>
      </c>
      <c r="AX10" s="21"/>
      <c r="AY10" s="33">
        <v>1105</v>
      </c>
      <c r="AZ10" s="33">
        <v>973</v>
      </c>
      <c r="BA10" s="34">
        <f t="shared" si="12"/>
        <v>132</v>
      </c>
      <c r="BC10" s="3"/>
      <c r="BD10" s="33"/>
      <c r="BE10" s="33"/>
      <c r="BF10" s="35"/>
      <c r="BG10" s="35"/>
      <c r="BH10" s="35"/>
    </row>
    <row r="11" spans="1:60" ht="15" x14ac:dyDescent="0.25">
      <c r="A11" s="3" t="s">
        <v>38</v>
      </c>
      <c r="B11" s="26">
        <f t="shared" si="0"/>
        <v>20463</v>
      </c>
      <c r="C11" s="94">
        <f t="shared" si="5"/>
        <v>21445</v>
      </c>
      <c r="D11" s="34">
        <f t="shared" si="6"/>
        <v>-982</v>
      </c>
      <c r="E11" s="38">
        <f t="shared" si="7"/>
        <v>-4.5791559804150152E-2</v>
      </c>
      <c r="F11" s="21"/>
      <c r="G11" s="33">
        <v>1586</v>
      </c>
      <c r="H11" s="36">
        <v>1777</v>
      </c>
      <c r="I11" s="34">
        <f t="shared" si="8"/>
        <v>-191</v>
      </c>
      <c r="K11" s="39">
        <v>1610</v>
      </c>
      <c r="L11" s="36">
        <v>1785</v>
      </c>
      <c r="M11" s="34">
        <f t="shared" si="1"/>
        <v>-175</v>
      </c>
      <c r="N11" s="21"/>
      <c r="O11" s="39">
        <v>1738</v>
      </c>
      <c r="P11" s="36">
        <v>1964</v>
      </c>
      <c r="Q11" s="34">
        <f t="shared" si="13"/>
        <v>-226</v>
      </c>
      <c r="S11" s="39">
        <v>1735</v>
      </c>
      <c r="T11" s="36">
        <v>1756</v>
      </c>
      <c r="U11" s="34">
        <f t="shared" si="9"/>
        <v>-21</v>
      </c>
      <c r="V11" s="21"/>
      <c r="W11" s="39">
        <v>1726</v>
      </c>
      <c r="X11" s="33">
        <v>1584</v>
      </c>
      <c r="Y11" s="34">
        <f t="shared" si="2"/>
        <v>142</v>
      </c>
      <c r="Z11" s="21"/>
      <c r="AA11" s="39">
        <v>1810</v>
      </c>
      <c r="AB11">
        <v>1949</v>
      </c>
      <c r="AC11" s="34">
        <f t="shared" si="10"/>
        <v>-139</v>
      </c>
      <c r="AD11" s="21"/>
      <c r="AE11" s="33">
        <v>1786</v>
      </c>
      <c r="AF11">
        <v>2198</v>
      </c>
      <c r="AG11" s="34">
        <f t="shared" si="3"/>
        <v>-412</v>
      </c>
      <c r="AH11" s="21"/>
      <c r="AI11" s="33">
        <v>1778</v>
      </c>
      <c r="AJ11">
        <v>2236</v>
      </c>
      <c r="AK11" s="34">
        <f t="shared" si="14"/>
        <v>-458</v>
      </c>
      <c r="AL11" s="21"/>
      <c r="AM11" s="33">
        <v>1441</v>
      </c>
      <c r="AN11">
        <v>1684</v>
      </c>
      <c r="AO11" s="34">
        <f t="shared" si="15"/>
        <v>-243</v>
      </c>
      <c r="AP11" s="21"/>
      <c r="AQ11" s="33">
        <v>1828</v>
      </c>
      <c r="AR11" s="33">
        <v>1498</v>
      </c>
      <c r="AS11" s="34">
        <f t="shared" si="11"/>
        <v>330</v>
      </c>
      <c r="AT11" s="21"/>
      <c r="AU11" s="33">
        <v>1834</v>
      </c>
      <c r="AV11" s="33">
        <v>1482</v>
      </c>
      <c r="AW11" s="34">
        <f t="shared" si="4"/>
        <v>352</v>
      </c>
      <c r="AX11" s="21"/>
      <c r="AY11" s="33">
        <v>1591</v>
      </c>
      <c r="AZ11" s="33">
        <v>1532</v>
      </c>
      <c r="BA11" s="34">
        <f t="shared" si="12"/>
        <v>59</v>
      </c>
      <c r="BC11" s="3"/>
      <c r="BD11" s="33"/>
      <c r="BE11" s="33"/>
      <c r="BF11" s="35"/>
      <c r="BG11" s="35"/>
      <c r="BH11" s="35"/>
    </row>
    <row r="12" spans="1:60" ht="15" x14ac:dyDescent="0.25">
      <c r="A12" s="3" t="s">
        <v>39</v>
      </c>
      <c r="B12" s="26">
        <f t="shared" si="0"/>
        <v>372784</v>
      </c>
      <c r="C12" s="94">
        <f t="shared" si="5"/>
        <v>397112</v>
      </c>
      <c r="D12" s="34">
        <f t="shared" si="6"/>
        <v>-24328</v>
      </c>
      <c r="E12" s="38">
        <f t="shared" si="7"/>
        <v>-6.1262313906404235E-2</v>
      </c>
      <c r="F12" s="21"/>
      <c r="G12" s="33">
        <v>31704</v>
      </c>
      <c r="H12" s="36">
        <v>31522</v>
      </c>
      <c r="I12" s="34">
        <f t="shared" si="8"/>
        <v>182</v>
      </c>
      <c r="K12" s="39">
        <v>30685</v>
      </c>
      <c r="L12" s="36">
        <v>29633</v>
      </c>
      <c r="M12" s="34">
        <f t="shared" si="1"/>
        <v>1052</v>
      </c>
      <c r="N12" s="21"/>
      <c r="O12" s="39">
        <v>32522</v>
      </c>
      <c r="P12" s="36">
        <v>32084</v>
      </c>
      <c r="Q12" s="34">
        <f t="shared" si="13"/>
        <v>438</v>
      </c>
      <c r="S12" s="39">
        <v>30431</v>
      </c>
      <c r="T12" s="36">
        <v>29871</v>
      </c>
      <c r="U12" s="34">
        <f t="shared" si="9"/>
        <v>560</v>
      </c>
      <c r="V12" s="21"/>
      <c r="W12" s="39">
        <v>29850</v>
      </c>
      <c r="X12" s="33">
        <v>30491</v>
      </c>
      <c r="Y12" s="34">
        <f t="shared" si="2"/>
        <v>-641</v>
      </c>
      <c r="Z12" s="21"/>
      <c r="AA12" s="39">
        <v>37207</v>
      </c>
      <c r="AB12">
        <v>39508</v>
      </c>
      <c r="AC12" s="34">
        <f t="shared" si="10"/>
        <v>-2301</v>
      </c>
      <c r="AD12" s="21"/>
      <c r="AE12" s="33">
        <v>38191</v>
      </c>
      <c r="AF12">
        <v>41464</v>
      </c>
      <c r="AG12" s="34">
        <f t="shared" si="3"/>
        <v>-3273</v>
      </c>
      <c r="AH12" s="21"/>
      <c r="AI12" s="33">
        <v>32430</v>
      </c>
      <c r="AJ12">
        <v>40132</v>
      </c>
      <c r="AK12" s="34">
        <f t="shared" si="14"/>
        <v>-7702</v>
      </c>
      <c r="AL12" s="21"/>
      <c r="AM12" s="33">
        <v>26916</v>
      </c>
      <c r="AN12">
        <v>29613</v>
      </c>
      <c r="AO12" s="34">
        <f t="shared" si="15"/>
        <v>-2697</v>
      </c>
      <c r="AP12" s="21"/>
      <c r="AQ12" s="33">
        <v>29696</v>
      </c>
      <c r="AR12" s="33">
        <v>33165</v>
      </c>
      <c r="AS12" s="34">
        <f t="shared" si="11"/>
        <v>-3469</v>
      </c>
      <c r="AT12" s="21"/>
      <c r="AU12" s="33">
        <v>27375</v>
      </c>
      <c r="AV12" s="33">
        <v>31936</v>
      </c>
      <c r="AW12" s="34">
        <f t="shared" si="4"/>
        <v>-4561</v>
      </c>
      <c r="AX12" s="21"/>
      <c r="AY12" s="33">
        <v>25777</v>
      </c>
      <c r="AZ12" s="33">
        <v>27693</v>
      </c>
      <c r="BA12" s="34">
        <f t="shared" si="12"/>
        <v>-1916</v>
      </c>
      <c r="BC12" s="3"/>
      <c r="BD12" s="33"/>
      <c r="BE12" s="33"/>
      <c r="BF12" s="35"/>
      <c r="BG12" s="35"/>
      <c r="BH12" s="35"/>
    </row>
    <row r="13" spans="1:60" ht="15" x14ac:dyDescent="0.25">
      <c r="A13" s="3" t="s">
        <v>40</v>
      </c>
      <c r="B13" s="26">
        <f t="shared" si="0"/>
        <v>34012</v>
      </c>
      <c r="C13" s="94">
        <f t="shared" si="5"/>
        <v>41552</v>
      </c>
      <c r="D13" s="34">
        <f t="shared" si="6"/>
        <v>-7540</v>
      </c>
      <c r="E13" s="38">
        <f t="shared" si="7"/>
        <v>-0.18145937620331151</v>
      </c>
      <c r="F13" s="21"/>
      <c r="G13" s="33">
        <v>3395</v>
      </c>
      <c r="H13" s="36">
        <v>3616</v>
      </c>
      <c r="I13" s="34">
        <f t="shared" si="8"/>
        <v>-221</v>
      </c>
      <c r="K13" s="39">
        <v>2907</v>
      </c>
      <c r="L13" s="36">
        <v>3504</v>
      </c>
      <c r="M13" s="34">
        <f t="shared" si="1"/>
        <v>-597</v>
      </c>
      <c r="N13" s="21"/>
      <c r="O13" s="39">
        <v>3022</v>
      </c>
      <c r="P13" s="36">
        <v>3831</v>
      </c>
      <c r="Q13" s="34">
        <f t="shared" si="13"/>
        <v>-809</v>
      </c>
      <c r="S13" s="39">
        <v>3025</v>
      </c>
      <c r="T13" s="36">
        <v>3104</v>
      </c>
      <c r="U13" s="34">
        <f t="shared" si="9"/>
        <v>-79</v>
      </c>
      <c r="V13" s="21"/>
      <c r="W13" s="39">
        <v>2695</v>
      </c>
      <c r="X13" s="33">
        <v>3279</v>
      </c>
      <c r="Y13" s="34">
        <f t="shared" si="2"/>
        <v>-584</v>
      </c>
      <c r="Z13" s="21"/>
      <c r="AA13" s="39">
        <v>3064</v>
      </c>
      <c r="AB13">
        <v>3822</v>
      </c>
      <c r="AC13" s="34">
        <f t="shared" si="10"/>
        <v>-758</v>
      </c>
      <c r="AD13" s="21"/>
      <c r="AE13" s="33">
        <v>3143</v>
      </c>
      <c r="AF13">
        <v>3591</v>
      </c>
      <c r="AG13" s="34">
        <f t="shared" si="3"/>
        <v>-448</v>
      </c>
      <c r="AH13" s="21"/>
      <c r="AI13" s="33">
        <v>3089</v>
      </c>
      <c r="AJ13">
        <v>3979</v>
      </c>
      <c r="AK13" s="34">
        <f t="shared" si="14"/>
        <v>-890</v>
      </c>
      <c r="AL13" s="21"/>
      <c r="AM13" s="33">
        <v>2283</v>
      </c>
      <c r="AN13">
        <v>3170</v>
      </c>
      <c r="AO13" s="34">
        <f t="shared" si="15"/>
        <v>-887</v>
      </c>
      <c r="AP13" s="21"/>
      <c r="AQ13" s="33">
        <v>2689</v>
      </c>
      <c r="AR13" s="33">
        <v>3710</v>
      </c>
      <c r="AS13" s="34">
        <f t="shared" si="11"/>
        <v>-1021</v>
      </c>
      <c r="AT13" s="21"/>
      <c r="AU13" s="33">
        <v>2442</v>
      </c>
      <c r="AV13" s="33">
        <v>3156</v>
      </c>
      <c r="AW13" s="34">
        <f t="shared" si="4"/>
        <v>-714</v>
      </c>
      <c r="AX13" s="21"/>
      <c r="AY13" s="33">
        <v>2258</v>
      </c>
      <c r="AZ13" s="33">
        <v>2790</v>
      </c>
      <c r="BA13" s="34">
        <f t="shared" si="12"/>
        <v>-532</v>
      </c>
      <c r="BC13" s="3"/>
      <c r="BD13" s="33"/>
      <c r="BE13" s="33"/>
      <c r="BF13" s="35"/>
      <c r="BG13" s="35"/>
      <c r="BH13" s="35"/>
    </row>
    <row r="14" spans="1:60" ht="15" x14ac:dyDescent="0.25">
      <c r="A14" s="3" t="s">
        <v>41</v>
      </c>
      <c r="B14" s="26">
        <f t="shared" si="0"/>
        <v>821418</v>
      </c>
      <c r="C14" s="94">
        <f t="shared" si="5"/>
        <v>860221</v>
      </c>
      <c r="D14" s="34">
        <f t="shared" si="6"/>
        <v>-38803</v>
      </c>
      <c r="E14" s="38">
        <f t="shared" si="7"/>
        <v>-4.5108175689735547E-2</v>
      </c>
      <c r="F14" s="21"/>
      <c r="G14" s="33">
        <v>70580</v>
      </c>
      <c r="H14" s="36">
        <v>70944</v>
      </c>
      <c r="I14" s="34">
        <f t="shared" si="8"/>
        <v>-364</v>
      </c>
      <c r="K14" s="39">
        <v>64657</v>
      </c>
      <c r="L14" s="36">
        <v>70799</v>
      </c>
      <c r="M14" s="34">
        <f t="shared" si="1"/>
        <v>-6142</v>
      </c>
      <c r="N14" s="21"/>
      <c r="O14" s="39">
        <v>77024</v>
      </c>
      <c r="P14" s="36">
        <v>82144</v>
      </c>
      <c r="Q14" s="34">
        <f t="shared" si="13"/>
        <v>-5120</v>
      </c>
      <c r="S14" s="39">
        <v>68352</v>
      </c>
      <c r="T14" s="36">
        <v>69761</v>
      </c>
      <c r="U14" s="34">
        <f t="shared" si="9"/>
        <v>-1409</v>
      </c>
      <c r="V14" s="21"/>
      <c r="W14" s="39">
        <v>62820</v>
      </c>
      <c r="X14" s="33">
        <v>69354</v>
      </c>
      <c r="Y14" s="34">
        <f t="shared" si="2"/>
        <v>-6534</v>
      </c>
      <c r="Z14" s="21"/>
      <c r="AA14" s="39">
        <v>80523</v>
      </c>
      <c r="AB14">
        <v>82116</v>
      </c>
      <c r="AC14" s="34">
        <f t="shared" si="10"/>
        <v>-1593</v>
      </c>
      <c r="AD14" s="21"/>
      <c r="AE14" s="33">
        <v>78337</v>
      </c>
      <c r="AF14">
        <v>76847</v>
      </c>
      <c r="AG14" s="34">
        <f t="shared" si="3"/>
        <v>1490</v>
      </c>
      <c r="AH14" s="21"/>
      <c r="AI14" s="33">
        <v>75765</v>
      </c>
      <c r="AJ14">
        <v>78049</v>
      </c>
      <c r="AK14" s="34">
        <f t="shared" si="14"/>
        <v>-2284</v>
      </c>
      <c r="AL14" s="21"/>
      <c r="AM14" s="33">
        <v>59035</v>
      </c>
      <c r="AN14">
        <v>64526</v>
      </c>
      <c r="AO14" s="34">
        <f t="shared" si="15"/>
        <v>-5491</v>
      </c>
      <c r="AP14" s="21"/>
      <c r="AQ14" s="33">
        <v>64875</v>
      </c>
      <c r="AR14" s="33">
        <v>69361</v>
      </c>
      <c r="AS14" s="34">
        <f t="shared" si="11"/>
        <v>-4486</v>
      </c>
      <c r="AT14" s="21"/>
      <c r="AU14" s="33">
        <v>63208</v>
      </c>
      <c r="AV14" s="33">
        <v>67341</v>
      </c>
      <c r="AW14" s="34">
        <f t="shared" si="4"/>
        <v>-4133</v>
      </c>
      <c r="AX14" s="21"/>
      <c r="AY14" s="33">
        <v>56242</v>
      </c>
      <c r="AZ14" s="33">
        <v>58979</v>
      </c>
      <c r="BA14" s="34">
        <f t="shared" si="12"/>
        <v>-2737</v>
      </c>
      <c r="BC14" s="3"/>
      <c r="BD14" s="33"/>
      <c r="BE14" s="33"/>
      <c r="BF14" s="35"/>
      <c r="BG14" s="35"/>
      <c r="BH14" s="35"/>
    </row>
    <row r="15" spans="1:60" ht="15" x14ac:dyDescent="0.25">
      <c r="A15" s="3" t="s">
        <v>42</v>
      </c>
      <c r="B15" s="26">
        <f t="shared" si="0"/>
        <v>5989</v>
      </c>
      <c r="C15" s="94">
        <f t="shared" si="5"/>
        <v>4553</v>
      </c>
      <c r="D15" s="34">
        <f t="shared" si="6"/>
        <v>1436</v>
      </c>
      <c r="E15" s="38">
        <f t="shared" si="7"/>
        <v>0.31539644190643534</v>
      </c>
      <c r="F15" s="21"/>
      <c r="G15" s="33">
        <v>516</v>
      </c>
      <c r="H15" s="36">
        <v>373</v>
      </c>
      <c r="I15" s="34">
        <f t="shared" si="8"/>
        <v>143</v>
      </c>
      <c r="K15" s="39">
        <v>589</v>
      </c>
      <c r="L15" s="36">
        <v>217</v>
      </c>
      <c r="M15" s="34">
        <f t="shared" si="1"/>
        <v>372</v>
      </c>
      <c r="N15" s="21"/>
      <c r="O15" s="39">
        <v>521</v>
      </c>
      <c r="P15" s="36">
        <v>278</v>
      </c>
      <c r="Q15" s="34">
        <f t="shared" si="13"/>
        <v>243</v>
      </c>
      <c r="S15" s="39">
        <v>401</v>
      </c>
      <c r="T15" s="36">
        <v>193</v>
      </c>
      <c r="U15" s="34">
        <f t="shared" si="9"/>
        <v>208</v>
      </c>
      <c r="V15" s="21"/>
      <c r="W15" s="39">
        <v>428</v>
      </c>
      <c r="X15" s="33">
        <v>320</v>
      </c>
      <c r="Y15" s="34">
        <f t="shared" si="2"/>
        <v>108</v>
      </c>
      <c r="Z15" s="21"/>
      <c r="AA15" s="39">
        <v>492</v>
      </c>
      <c r="AB15">
        <v>488</v>
      </c>
      <c r="AC15" s="34">
        <f t="shared" si="10"/>
        <v>4</v>
      </c>
      <c r="AD15" s="21"/>
      <c r="AE15" s="33">
        <v>566</v>
      </c>
      <c r="AF15">
        <v>598</v>
      </c>
      <c r="AG15" s="34">
        <f t="shared" si="3"/>
        <v>-32</v>
      </c>
      <c r="AH15" s="21"/>
      <c r="AI15" s="33">
        <v>479</v>
      </c>
      <c r="AJ15">
        <v>528</v>
      </c>
      <c r="AK15" s="34">
        <f t="shared" si="14"/>
        <v>-49</v>
      </c>
      <c r="AL15" s="21"/>
      <c r="AM15" s="33">
        <v>462</v>
      </c>
      <c r="AN15">
        <v>457</v>
      </c>
      <c r="AO15" s="34">
        <f t="shared" si="15"/>
        <v>5</v>
      </c>
      <c r="AP15" s="21"/>
      <c r="AQ15" s="33">
        <v>609</v>
      </c>
      <c r="AR15" s="33">
        <v>438</v>
      </c>
      <c r="AS15" s="34">
        <f t="shared" si="11"/>
        <v>171</v>
      </c>
      <c r="AT15" s="21"/>
      <c r="AU15" s="33">
        <v>568</v>
      </c>
      <c r="AV15" s="33">
        <v>371</v>
      </c>
      <c r="AW15" s="34">
        <f t="shared" si="4"/>
        <v>197</v>
      </c>
      <c r="AX15" s="21"/>
      <c r="AY15" s="33">
        <v>358</v>
      </c>
      <c r="AZ15" s="33">
        <v>292</v>
      </c>
      <c r="BA15" s="34">
        <f t="shared" si="12"/>
        <v>66</v>
      </c>
      <c r="BC15" s="3"/>
      <c r="BD15" s="33"/>
      <c r="BE15" s="33"/>
      <c r="BF15" s="35"/>
      <c r="BG15" s="35"/>
      <c r="BH15" s="35"/>
    </row>
    <row r="16" spans="1:60" ht="15" x14ac:dyDescent="0.25">
      <c r="A16" s="3" t="s">
        <v>43</v>
      </c>
      <c r="B16" s="26">
        <f t="shared" si="0"/>
        <v>40121</v>
      </c>
      <c r="C16" s="94">
        <f t="shared" si="5"/>
        <v>39847</v>
      </c>
      <c r="D16" s="34">
        <f t="shared" si="6"/>
        <v>274</v>
      </c>
      <c r="E16" s="38">
        <f t="shared" si="7"/>
        <v>6.8763018545938215E-3</v>
      </c>
      <c r="F16" s="21"/>
      <c r="G16" s="33">
        <v>2851</v>
      </c>
      <c r="H16" s="36">
        <v>3091</v>
      </c>
      <c r="I16" s="34">
        <f t="shared" si="8"/>
        <v>-240</v>
      </c>
      <c r="K16" s="39">
        <v>2874</v>
      </c>
      <c r="L16" s="36">
        <v>2982</v>
      </c>
      <c r="M16" s="34">
        <f t="shared" si="1"/>
        <v>-108</v>
      </c>
      <c r="N16" s="21"/>
      <c r="O16" s="39">
        <v>3075</v>
      </c>
      <c r="P16" s="36">
        <v>3448</v>
      </c>
      <c r="Q16" s="34">
        <f t="shared" si="13"/>
        <v>-373</v>
      </c>
      <c r="S16" s="39">
        <v>3048</v>
      </c>
      <c r="T16" s="36">
        <v>3007</v>
      </c>
      <c r="U16" s="34">
        <f t="shared" si="9"/>
        <v>41</v>
      </c>
      <c r="V16" s="21"/>
      <c r="W16" s="39">
        <v>3168</v>
      </c>
      <c r="X16" s="33">
        <v>3395</v>
      </c>
      <c r="Y16" s="34">
        <f t="shared" si="2"/>
        <v>-227</v>
      </c>
      <c r="Z16" s="21"/>
      <c r="AA16" s="39">
        <v>4204</v>
      </c>
      <c r="AB16">
        <v>4267</v>
      </c>
      <c r="AC16" s="34">
        <f t="shared" si="10"/>
        <v>-63</v>
      </c>
      <c r="AD16" s="21"/>
      <c r="AE16" s="33">
        <v>4037</v>
      </c>
      <c r="AF16">
        <v>3641</v>
      </c>
      <c r="AG16" s="34">
        <f t="shared" si="3"/>
        <v>396</v>
      </c>
      <c r="AH16" s="21"/>
      <c r="AI16" s="33">
        <v>3303</v>
      </c>
      <c r="AJ16">
        <v>3641</v>
      </c>
      <c r="AK16" s="34">
        <f t="shared" si="14"/>
        <v>-338</v>
      </c>
      <c r="AL16" s="21"/>
      <c r="AM16" s="33">
        <v>3328</v>
      </c>
      <c r="AN16">
        <v>3254</v>
      </c>
      <c r="AO16" s="34">
        <f t="shared" si="15"/>
        <v>74</v>
      </c>
      <c r="AP16" s="21"/>
      <c r="AQ16" s="33">
        <v>3586</v>
      </c>
      <c r="AR16" s="33">
        <v>3198</v>
      </c>
      <c r="AS16" s="34">
        <f t="shared" si="11"/>
        <v>388</v>
      </c>
      <c r="AT16" s="21"/>
      <c r="AU16" s="33">
        <v>3516</v>
      </c>
      <c r="AV16" s="33">
        <v>3291</v>
      </c>
      <c r="AW16" s="34">
        <f t="shared" si="4"/>
        <v>225</v>
      </c>
      <c r="AX16" s="21"/>
      <c r="AY16" s="33">
        <v>3131</v>
      </c>
      <c r="AZ16" s="33">
        <v>2632</v>
      </c>
      <c r="BA16" s="34">
        <f t="shared" si="12"/>
        <v>499</v>
      </c>
      <c r="BC16" s="3"/>
      <c r="BD16" s="33"/>
      <c r="BE16" s="33"/>
      <c r="BF16" s="35"/>
      <c r="BG16" s="35"/>
      <c r="BH16" s="35"/>
    </row>
    <row r="17" spans="1:60" ht="15" x14ac:dyDescent="0.25">
      <c r="A17" s="3" t="s">
        <v>44</v>
      </c>
      <c r="B17" s="26">
        <f t="shared" si="0"/>
        <v>22103</v>
      </c>
      <c r="C17" s="94">
        <f t="shared" si="5"/>
        <v>22689</v>
      </c>
      <c r="D17" s="34">
        <f t="shared" si="6"/>
        <v>-586</v>
      </c>
      <c r="E17" s="38">
        <f t="shared" si="7"/>
        <v>-2.5827493499052404E-2</v>
      </c>
      <c r="F17" s="21"/>
      <c r="G17" s="33">
        <v>1853</v>
      </c>
      <c r="H17" s="36">
        <v>1700</v>
      </c>
      <c r="I17" s="34">
        <f t="shared" si="8"/>
        <v>153</v>
      </c>
      <c r="K17" s="39">
        <v>1823</v>
      </c>
      <c r="L17" s="36">
        <v>1716</v>
      </c>
      <c r="M17" s="34">
        <f t="shared" si="1"/>
        <v>107</v>
      </c>
      <c r="N17" s="21"/>
      <c r="O17" s="39">
        <v>1856</v>
      </c>
      <c r="P17" s="36">
        <v>2154</v>
      </c>
      <c r="Q17" s="34">
        <f t="shared" si="13"/>
        <v>-298</v>
      </c>
      <c r="S17" s="39">
        <v>1877</v>
      </c>
      <c r="T17" s="36">
        <v>1576</v>
      </c>
      <c r="U17" s="34">
        <f t="shared" si="9"/>
        <v>301</v>
      </c>
      <c r="V17" s="21"/>
      <c r="W17" s="39">
        <v>1820</v>
      </c>
      <c r="X17" s="33">
        <v>2059</v>
      </c>
      <c r="Y17" s="34">
        <f t="shared" si="2"/>
        <v>-239</v>
      </c>
      <c r="Z17" s="21"/>
      <c r="AA17" s="39">
        <v>1992</v>
      </c>
      <c r="AB17">
        <v>2084</v>
      </c>
      <c r="AC17" s="34">
        <f t="shared" si="10"/>
        <v>-92</v>
      </c>
      <c r="AD17" s="21"/>
      <c r="AE17" s="33">
        <v>2049</v>
      </c>
      <c r="AF17">
        <v>1984</v>
      </c>
      <c r="AG17" s="34">
        <f t="shared" si="3"/>
        <v>65</v>
      </c>
      <c r="AH17" s="21"/>
      <c r="AI17" s="33">
        <v>1975</v>
      </c>
      <c r="AJ17">
        <v>2143</v>
      </c>
      <c r="AK17" s="34">
        <f t="shared" si="14"/>
        <v>-168</v>
      </c>
      <c r="AL17" s="21"/>
      <c r="AM17" s="33">
        <v>1728</v>
      </c>
      <c r="AN17">
        <v>1763</v>
      </c>
      <c r="AO17" s="34">
        <f t="shared" si="15"/>
        <v>-35</v>
      </c>
      <c r="AP17" s="21"/>
      <c r="AQ17" s="33">
        <v>2037</v>
      </c>
      <c r="AR17" s="33">
        <v>2107</v>
      </c>
      <c r="AS17" s="34">
        <f t="shared" si="11"/>
        <v>-70</v>
      </c>
      <c r="AT17" s="21"/>
      <c r="AU17" s="33">
        <v>1838</v>
      </c>
      <c r="AV17" s="33">
        <v>2058</v>
      </c>
      <c r="AW17" s="34">
        <f t="shared" si="4"/>
        <v>-220</v>
      </c>
      <c r="AX17" s="21"/>
      <c r="AY17" s="33">
        <v>1255</v>
      </c>
      <c r="AZ17" s="33">
        <v>1345</v>
      </c>
      <c r="BA17" s="34">
        <f t="shared" si="12"/>
        <v>-90</v>
      </c>
      <c r="BC17" s="3"/>
      <c r="BD17" s="33"/>
      <c r="BE17" s="33"/>
      <c r="BF17" s="35"/>
      <c r="BG17" s="35"/>
      <c r="BH17" s="35"/>
    </row>
    <row r="18" spans="1:60" ht="15" x14ac:dyDescent="0.25">
      <c r="A18" s="3" t="s">
        <v>45</v>
      </c>
      <c r="B18" s="26">
        <f t="shared" si="0"/>
        <v>52389</v>
      </c>
      <c r="C18" s="94">
        <f t="shared" si="5"/>
        <v>52333</v>
      </c>
      <c r="D18" s="34">
        <f t="shared" si="6"/>
        <v>56</v>
      </c>
      <c r="E18" s="38">
        <f t="shared" si="7"/>
        <v>1.0700705100032484E-3</v>
      </c>
      <c r="F18" s="21"/>
      <c r="G18" s="33">
        <v>4413</v>
      </c>
      <c r="H18" s="36">
        <v>3837</v>
      </c>
      <c r="I18" s="34">
        <f t="shared" si="8"/>
        <v>576</v>
      </c>
      <c r="K18" s="39">
        <v>4232</v>
      </c>
      <c r="L18" s="36">
        <v>3980</v>
      </c>
      <c r="M18" s="34">
        <f t="shared" si="1"/>
        <v>252</v>
      </c>
      <c r="N18" s="21"/>
      <c r="O18" s="39">
        <v>4345</v>
      </c>
      <c r="P18" s="36">
        <v>4842</v>
      </c>
      <c r="Q18" s="34">
        <f t="shared" si="13"/>
        <v>-497</v>
      </c>
      <c r="S18" s="39">
        <v>4454</v>
      </c>
      <c r="T18" s="36">
        <v>3871</v>
      </c>
      <c r="U18" s="34">
        <f t="shared" si="9"/>
        <v>583</v>
      </c>
      <c r="V18" s="21"/>
      <c r="W18" s="39">
        <v>3959</v>
      </c>
      <c r="X18" s="33">
        <v>4129</v>
      </c>
      <c r="Y18" s="34">
        <f t="shared" si="2"/>
        <v>-170</v>
      </c>
      <c r="Z18" s="21"/>
      <c r="AA18" s="39">
        <v>4729</v>
      </c>
      <c r="AB18">
        <v>4817</v>
      </c>
      <c r="AC18" s="34">
        <f t="shared" si="10"/>
        <v>-88</v>
      </c>
      <c r="AD18" s="21"/>
      <c r="AE18" s="33">
        <v>4818</v>
      </c>
      <c r="AF18">
        <v>4888</v>
      </c>
      <c r="AG18" s="34">
        <f t="shared" si="3"/>
        <v>-70</v>
      </c>
      <c r="AH18" s="21"/>
      <c r="AI18" s="33">
        <v>4685</v>
      </c>
      <c r="AJ18">
        <v>5322</v>
      </c>
      <c r="AK18" s="34">
        <f t="shared" si="14"/>
        <v>-637</v>
      </c>
      <c r="AL18" s="21"/>
      <c r="AM18" s="33">
        <v>3865</v>
      </c>
      <c r="AN18">
        <v>3972</v>
      </c>
      <c r="AO18" s="34">
        <f t="shared" si="15"/>
        <v>-107</v>
      </c>
      <c r="AP18" s="21"/>
      <c r="AQ18" s="33">
        <v>4754</v>
      </c>
      <c r="AR18" s="33">
        <v>4679</v>
      </c>
      <c r="AS18" s="34">
        <f t="shared" si="11"/>
        <v>75</v>
      </c>
      <c r="AT18" s="21"/>
      <c r="AU18" s="33">
        <v>4328</v>
      </c>
      <c r="AV18" s="33">
        <v>4023</v>
      </c>
      <c r="AW18" s="34">
        <f t="shared" si="4"/>
        <v>305</v>
      </c>
      <c r="AX18" s="21"/>
      <c r="AY18" s="33">
        <v>3807</v>
      </c>
      <c r="AZ18" s="33">
        <v>3973</v>
      </c>
      <c r="BA18" s="34">
        <f t="shared" si="12"/>
        <v>-166</v>
      </c>
      <c r="BC18" s="3"/>
      <c r="BD18" s="33"/>
      <c r="BE18" s="33"/>
      <c r="BF18" s="35"/>
      <c r="BG18" s="35"/>
      <c r="BH18" s="35"/>
    </row>
    <row r="19" spans="1:60" ht="15" x14ac:dyDescent="0.25">
      <c r="A19" s="3" t="s">
        <v>46</v>
      </c>
      <c r="B19" s="26">
        <f t="shared" si="0"/>
        <v>675180</v>
      </c>
      <c r="C19" s="94">
        <f t="shared" si="5"/>
        <v>709469</v>
      </c>
      <c r="D19" s="34">
        <f t="shared" si="6"/>
        <v>-34289</v>
      </c>
      <c r="E19" s="38">
        <f t="shared" si="7"/>
        <v>-4.8330511974448494E-2</v>
      </c>
      <c r="F19" s="21"/>
      <c r="G19" s="33">
        <v>59187</v>
      </c>
      <c r="H19" s="36">
        <v>58581</v>
      </c>
      <c r="I19" s="34">
        <f>G19-H19</f>
        <v>606</v>
      </c>
      <c r="K19" s="39">
        <v>53652</v>
      </c>
      <c r="L19" s="36">
        <v>58261</v>
      </c>
      <c r="M19" s="34">
        <f t="shared" si="1"/>
        <v>-4609</v>
      </c>
      <c r="N19" s="21"/>
      <c r="O19" s="39">
        <v>59480</v>
      </c>
      <c r="P19" s="36">
        <v>65642</v>
      </c>
      <c r="Q19" s="34">
        <f t="shared" si="13"/>
        <v>-6162</v>
      </c>
      <c r="S19" s="39">
        <v>56087</v>
      </c>
      <c r="T19" s="36">
        <v>60510</v>
      </c>
      <c r="U19" s="34">
        <f t="shared" si="9"/>
        <v>-4423</v>
      </c>
      <c r="V19" s="21"/>
      <c r="W19" s="39">
        <v>52648</v>
      </c>
      <c r="X19" s="33">
        <v>59223</v>
      </c>
      <c r="Y19" s="34">
        <f t="shared" si="2"/>
        <v>-6575</v>
      </c>
      <c r="Z19" s="21"/>
      <c r="AA19" s="39">
        <v>59747</v>
      </c>
      <c r="AB19">
        <v>66907</v>
      </c>
      <c r="AC19" s="34">
        <f t="shared" si="10"/>
        <v>-7160</v>
      </c>
      <c r="AD19" s="21"/>
      <c r="AE19" s="33">
        <v>62325</v>
      </c>
      <c r="AF19">
        <v>63724</v>
      </c>
      <c r="AG19" s="34">
        <f t="shared" si="3"/>
        <v>-1399</v>
      </c>
      <c r="AH19" s="21"/>
      <c r="AI19" s="33">
        <v>61802</v>
      </c>
      <c r="AJ19">
        <v>63976</v>
      </c>
      <c r="AK19" s="34">
        <f t="shared" si="14"/>
        <v>-2174</v>
      </c>
      <c r="AL19" s="21"/>
      <c r="AM19" s="33">
        <v>51771</v>
      </c>
      <c r="AN19">
        <v>54599</v>
      </c>
      <c r="AO19" s="34">
        <f t="shared" si="15"/>
        <v>-2828</v>
      </c>
      <c r="AP19" s="21"/>
      <c r="AQ19" s="33">
        <v>55906</v>
      </c>
      <c r="AR19" s="33">
        <v>54506</v>
      </c>
      <c r="AS19" s="34">
        <f t="shared" si="11"/>
        <v>1400</v>
      </c>
      <c r="AT19" s="21"/>
      <c r="AU19" s="33">
        <v>52775</v>
      </c>
      <c r="AV19" s="33">
        <v>54594</v>
      </c>
      <c r="AW19" s="34">
        <f t="shared" si="4"/>
        <v>-1819</v>
      </c>
      <c r="AX19" s="21"/>
      <c r="AY19" s="33">
        <v>49800</v>
      </c>
      <c r="AZ19" s="33">
        <v>48946</v>
      </c>
      <c r="BA19" s="34">
        <f t="shared" si="12"/>
        <v>854</v>
      </c>
      <c r="BC19" s="3"/>
      <c r="BD19" s="33"/>
      <c r="BE19" s="33"/>
      <c r="BG19" s="35"/>
      <c r="BH19" s="35"/>
    </row>
    <row r="20" spans="1:60" ht="15" x14ac:dyDescent="0.25">
      <c r="A20" s="3" t="s">
        <v>47</v>
      </c>
      <c r="B20" s="26">
        <f t="shared" si="0"/>
        <v>11230</v>
      </c>
      <c r="C20" s="94">
        <f t="shared" si="5"/>
        <v>13056</v>
      </c>
      <c r="D20" s="34">
        <f t="shared" si="6"/>
        <v>-1826</v>
      </c>
      <c r="E20" s="38">
        <f t="shared" si="7"/>
        <v>-0.13985906862745098</v>
      </c>
      <c r="F20" s="21"/>
      <c r="G20" s="33">
        <v>1024</v>
      </c>
      <c r="H20" s="36">
        <v>1113</v>
      </c>
      <c r="I20" s="34">
        <f t="shared" si="8"/>
        <v>-89</v>
      </c>
      <c r="K20" s="39">
        <v>891</v>
      </c>
      <c r="L20" s="36">
        <v>896</v>
      </c>
      <c r="M20" s="34">
        <f t="shared" si="1"/>
        <v>-5</v>
      </c>
      <c r="N20" s="21"/>
      <c r="O20" s="39">
        <v>773</v>
      </c>
      <c r="P20" s="36">
        <v>1206</v>
      </c>
      <c r="Q20" s="34">
        <f t="shared" si="13"/>
        <v>-433</v>
      </c>
      <c r="S20" s="39">
        <v>722</v>
      </c>
      <c r="T20" s="36">
        <v>924</v>
      </c>
      <c r="U20" s="34">
        <f t="shared" si="9"/>
        <v>-202</v>
      </c>
      <c r="V20" s="21"/>
      <c r="W20" s="39">
        <v>769</v>
      </c>
      <c r="X20" s="33">
        <v>956</v>
      </c>
      <c r="Y20" s="34">
        <f t="shared" si="2"/>
        <v>-187</v>
      </c>
      <c r="Z20" s="21"/>
      <c r="AA20" s="39">
        <v>991</v>
      </c>
      <c r="AB20">
        <v>1081</v>
      </c>
      <c r="AC20" s="34">
        <f t="shared" si="10"/>
        <v>-90</v>
      </c>
      <c r="AD20" s="21"/>
      <c r="AE20" s="33">
        <v>1040</v>
      </c>
      <c r="AF20">
        <v>1147</v>
      </c>
      <c r="AG20" s="34">
        <f t="shared" si="3"/>
        <v>-107</v>
      </c>
      <c r="AH20" s="21"/>
      <c r="AI20" s="33">
        <v>1130</v>
      </c>
      <c r="AJ20">
        <v>1382</v>
      </c>
      <c r="AK20" s="34">
        <f t="shared" si="14"/>
        <v>-252</v>
      </c>
      <c r="AL20" s="21"/>
      <c r="AM20" s="33">
        <v>983</v>
      </c>
      <c r="AN20">
        <v>1352</v>
      </c>
      <c r="AO20" s="34">
        <f t="shared" si="15"/>
        <v>-369</v>
      </c>
      <c r="AP20" s="21"/>
      <c r="AQ20" s="33">
        <v>1177</v>
      </c>
      <c r="AR20" s="33">
        <v>1165</v>
      </c>
      <c r="AS20" s="34">
        <f t="shared" si="11"/>
        <v>12</v>
      </c>
      <c r="AT20" s="21"/>
      <c r="AU20" s="33">
        <v>948</v>
      </c>
      <c r="AV20" s="33">
        <v>886</v>
      </c>
      <c r="AW20" s="34">
        <f t="shared" si="4"/>
        <v>62</v>
      </c>
      <c r="AX20" s="21"/>
      <c r="AY20" s="33">
        <v>782</v>
      </c>
      <c r="AZ20" s="33">
        <v>948</v>
      </c>
      <c r="BA20" s="34">
        <f t="shared" si="12"/>
        <v>-166</v>
      </c>
      <c r="BC20" s="3"/>
      <c r="BD20" s="33"/>
      <c r="BE20" s="33"/>
      <c r="BG20" s="35"/>
      <c r="BH20" s="35"/>
    </row>
    <row r="21" spans="1:60" ht="15" x14ac:dyDescent="0.25">
      <c r="A21" s="3" t="s">
        <v>48</v>
      </c>
      <c r="B21" s="26">
        <f t="shared" si="0"/>
        <v>10452</v>
      </c>
      <c r="C21" s="94">
        <f t="shared" si="5"/>
        <v>9261</v>
      </c>
      <c r="D21" s="34">
        <f t="shared" si="6"/>
        <v>1191</v>
      </c>
      <c r="E21" s="38">
        <f t="shared" si="7"/>
        <v>0.1286038224813735</v>
      </c>
      <c r="F21" s="21"/>
      <c r="G21" s="33">
        <v>872</v>
      </c>
      <c r="H21" s="36">
        <v>1057</v>
      </c>
      <c r="I21" s="34">
        <f t="shared" si="8"/>
        <v>-185</v>
      </c>
      <c r="K21" s="39">
        <v>876</v>
      </c>
      <c r="L21" s="36">
        <v>953</v>
      </c>
      <c r="M21" s="34">
        <f t="shared" si="1"/>
        <v>-77</v>
      </c>
      <c r="N21" s="21"/>
      <c r="O21" s="39">
        <v>955</v>
      </c>
      <c r="P21" s="36">
        <v>878</v>
      </c>
      <c r="Q21" s="34">
        <f t="shared" si="13"/>
        <v>77</v>
      </c>
      <c r="S21" s="39">
        <v>734</v>
      </c>
      <c r="T21" s="36">
        <v>784</v>
      </c>
      <c r="U21" s="34">
        <f t="shared" si="9"/>
        <v>-50</v>
      </c>
      <c r="V21" s="21"/>
      <c r="W21" s="39">
        <v>800</v>
      </c>
      <c r="X21" s="33">
        <v>839</v>
      </c>
      <c r="Y21" s="34">
        <f t="shared" si="2"/>
        <v>-39</v>
      </c>
      <c r="Z21" s="21"/>
      <c r="AA21" s="39">
        <v>1027</v>
      </c>
      <c r="AB21">
        <v>857</v>
      </c>
      <c r="AC21" s="34">
        <f t="shared" si="10"/>
        <v>170</v>
      </c>
      <c r="AD21" s="21"/>
      <c r="AE21" s="33">
        <v>1001</v>
      </c>
      <c r="AF21">
        <v>735</v>
      </c>
      <c r="AG21" s="34">
        <f t="shared" si="3"/>
        <v>266</v>
      </c>
      <c r="AH21" s="21"/>
      <c r="AI21" s="33">
        <v>1155</v>
      </c>
      <c r="AJ21">
        <v>825</v>
      </c>
      <c r="AK21" s="34">
        <f t="shared" si="14"/>
        <v>330</v>
      </c>
      <c r="AL21" s="21"/>
      <c r="AM21" s="33">
        <v>712</v>
      </c>
      <c r="AN21">
        <v>497</v>
      </c>
      <c r="AO21" s="34">
        <f t="shared" si="15"/>
        <v>215</v>
      </c>
      <c r="AP21" s="21"/>
      <c r="AQ21" s="33">
        <v>873</v>
      </c>
      <c r="AR21" s="33">
        <v>468</v>
      </c>
      <c r="AS21" s="34">
        <f t="shared" si="11"/>
        <v>405</v>
      </c>
      <c r="AT21" s="21"/>
      <c r="AU21" s="33">
        <v>796</v>
      </c>
      <c r="AV21" s="33">
        <v>637</v>
      </c>
      <c r="AW21" s="34">
        <f t="shared" si="4"/>
        <v>159</v>
      </c>
      <c r="AX21" s="21"/>
      <c r="AY21" s="33">
        <v>651</v>
      </c>
      <c r="AZ21" s="33">
        <v>731</v>
      </c>
      <c r="BA21" s="34">
        <f t="shared" si="12"/>
        <v>-80</v>
      </c>
      <c r="BC21" s="3"/>
      <c r="BD21" s="33"/>
      <c r="BE21" s="33"/>
      <c r="BG21" s="35"/>
      <c r="BH21" s="35"/>
    </row>
    <row r="22" spans="1:60" ht="15" x14ac:dyDescent="0.25">
      <c r="A22" s="3" t="s">
        <v>49</v>
      </c>
      <c r="B22" s="26">
        <f t="shared" si="0"/>
        <v>17907</v>
      </c>
      <c r="C22" s="94">
        <f t="shared" si="5"/>
        <v>19856</v>
      </c>
      <c r="D22" s="34">
        <f t="shared" si="6"/>
        <v>-1949</v>
      </c>
      <c r="E22" s="38">
        <f t="shared" si="7"/>
        <v>-9.8156728444802582E-2</v>
      </c>
      <c r="F22" s="21"/>
      <c r="G22" s="33">
        <v>1784</v>
      </c>
      <c r="H22" s="36">
        <v>1548</v>
      </c>
      <c r="I22" s="34">
        <f t="shared" si="8"/>
        <v>236</v>
      </c>
      <c r="K22" s="39">
        <v>1754</v>
      </c>
      <c r="L22" s="36">
        <v>1564</v>
      </c>
      <c r="M22" s="34">
        <f t="shared" si="1"/>
        <v>190</v>
      </c>
      <c r="N22" s="21"/>
      <c r="O22" s="39">
        <v>1807</v>
      </c>
      <c r="P22" s="36">
        <v>1852</v>
      </c>
      <c r="Q22" s="34">
        <f t="shared" si="13"/>
        <v>-45</v>
      </c>
      <c r="S22" s="39">
        <v>1427</v>
      </c>
      <c r="T22" s="36">
        <v>1663</v>
      </c>
      <c r="U22" s="34">
        <f t="shared" si="9"/>
        <v>-236</v>
      </c>
      <c r="V22" s="21"/>
      <c r="W22" s="39">
        <v>1379</v>
      </c>
      <c r="X22" s="33">
        <v>1411</v>
      </c>
      <c r="Y22" s="34">
        <f t="shared" si="2"/>
        <v>-32</v>
      </c>
      <c r="Z22" s="21"/>
      <c r="AA22" s="39">
        <v>1265</v>
      </c>
      <c r="AB22">
        <v>1584</v>
      </c>
      <c r="AC22" s="34">
        <f t="shared" si="10"/>
        <v>-319</v>
      </c>
      <c r="AD22" s="21"/>
      <c r="AE22" s="33">
        <v>1386</v>
      </c>
      <c r="AF22">
        <v>1482</v>
      </c>
      <c r="AG22" s="34">
        <f t="shared" si="3"/>
        <v>-96</v>
      </c>
      <c r="AH22" s="21"/>
      <c r="AI22" s="33">
        <v>1694</v>
      </c>
      <c r="AJ22">
        <v>1717</v>
      </c>
      <c r="AK22" s="34">
        <f t="shared" si="14"/>
        <v>-23</v>
      </c>
      <c r="AL22" s="21"/>
      <c r="AM22" s="33">
        <v>1327</v>
      </c>
      <c r="AN22">
        <v>1679</v>
      </c>
      <c r="AO22" s="34">
        <f t="shared" si="15"/>
        <v>-352</v>
      </c>
      <c r="AP22" s="21"/>
      <c r="AQ22" s="33">
        <v>1430</v>
      </c>
      <c r="AR22" s="33">
        <v>1666</v>
      </c>
      <c r="AS22" s="34">
        <f t="shared" si="11"/>
        <v>-236</v>
      </c>
      <c r="AT22" s="21"/>
      <c r="AU22" s="33">
        <v>1342</v>
      </c>
      <c r="AV22" s="33">
        <v>1921</v>
      </c>
      <c r="AW22" s="34">
        <f t="shared" si="4"/>
        <v>-579</v>
      </c>
      <c r="AX22" s="21"/>
      <c r="AY22" s="33">
        <v>1312</v>
      </c>
      <c r="AZ22" s="33">
        <v>1769</v>
      </c>
      <c r="BA22" s="34">
        <f t="shared" si="12"/>
        <v>-457</v>
      </c>
      <c r="BC22" s="3"/>
      <c r="BD22" s="33"/>
      <c r="BE22" s="33"/>
      <c r="BG22" s="35"/>
      <c r="BH22" s="35"/>
    </row>
    <row r="23" spans="1:60" ht="15" x14ac:dyDescent="0.25">
      <c r="A23" s="3" t="s">
        <v>50</v>
      </c>
      <c r="B23" s="26">
        <f t="shared" si="0"/>
        <v>18968</v>
      </c>
      <c r="C23" s="94">
        <f t="shared" si="5"/>
        <v>19821</v>
      </c>
      <c r="D23" s="34">
        <f t="shared" si="6"/>
        <v>-853</v>
      </c>
      <c r="E23" s="38">
        <f t="shared" si="7"/>
        <v>-4.3035164724282329E-2</v>
      </c>
      <c r="F23" s="21"/>
      <c r="G23" s="33">
        <v>1516</v>
      </c>
      <c r="H23" s="36">
        <v>1701</v>
      </c>
      <c r="I23" s="34">
        <f t="shared" si="8"/>
        <v>-185</v>
      </c>
      <c r="K23" s="39">
        <v>1229</v>
      </c>
      <c r="L23" s="36">
        <v>1455</v>
      </c>
      <c r="M23" s="34">
        <f t="shared" si="1"/>
        <v>-226</v>
      </c>
      <c r="N23" s="21"/>
      <c r="O23" s="39">
        <v>1434</v>
      </c>
      <c r="P23" s="36">
        <v>1501</v>
      </c>
      <c r="Q23" s="34">
        <f t="shared" si="13"/>
        <v>-67</v>
      </c>
      <c r="S23" s="39">
        <v>1689</v>
      </c>
      <c r="T23" s="36">
        <v>1354</v>
      </c>
      <c r="U23" s="34">
        <f t="shared" si="9"/>
        <v>335</v>
      </c>
      <c r="V23" s="21"/>
      <c r="W23" s="39">
        <v>1353</v>
      </c>
      <c r="X23" s="33">
        <v>1828</v>
      </c>
      <c r="Y23" s="34">
        <f t="shared" si="2"/>
        <v>-475</v>
      </c>
      <c r="Z23" s="21"/>
      <c r="AA23" s="39">
        <v>1638</v>
      </c>
      <c r="AB23">
        <v>1830</v>
      </c>
      <c r="AC23" s="34">
        <f t="shared" si="10"/>
        <v>-192</v>
      </c>
      <c r="AD23" s="21"/>
      <c r="AE23" s="33">
        <v>1888</v>
      </c>
      <c r="AF23">
        <v>1893</v>
      </c>
      <c r="AG23" s="34">
        <f t="shared" si="3"/>
        <v>-5</v>
      </c>
      <c r="AH23" s="21"/>
      <c r="AI23" s="33">
        <v>1889</v>
      </c>
      <c r="AJ23">
        <v>1726</v>
      </c>
      <c r="AK23" s="34">
        <f t="shared" si="14"/>
        <v>163</v>
      </c>
      <c r="AL23" s="21"/>
      <c r="AM23" s="33">
        <v>1496</v>
      </c>
      <c r="AN23">
        <v>1627</v>
      </c>
      <c r="AO23" s="34">
        <f t="shared" si="15"/>
        <v>-131</v>
      </c>
      <c r="AP23" s="21"/>
      <c r="AQ23" s="33">
        <v>1695</v>
      </c>
      <c r="AR23" s="33">
        <v>1787</v>
      </c>
      <c r="AS23" s="34">
        <f t="shared" si="11"/>
        <v>-92</v>
      </c>
      <c r="AT23" s="21"/>
      <c r="AU23" s="33">
        <v>1789</v>
      </c>
      <c r="AV23" s="33">
        <v>1720</v>
      </c>
      <c r="AW23" s="34">
        <f t="shared" si="4"/>
        <v>69</v>
      </c>
      <c r="AX23" s="21"/>
      <c r="AY23" s="33">
        <v>1352</v>
      </c>
      <c r="AZ23" s="33">
        <v>1399</v>
      </c>
      <c r="BA23" s="34">
        <f t="shared" si="12"/>
        <v>-47</v>
      </c>
      <c r="BC23" s="3"/>
      <c r="BD23" s="33"/>
      <c r="BE23" s="33"/>
      <c r="BG23" s="35"/>
      <c r="BH23" s="35"/>
    </row>
    <row r="24" spans="1:60" ht="15" x14ac:dyDescent="0.25">
      <c r="A24" s="3" t="s">
        <v>51</v>
      </c>
      <c r="B24" s="26">
        <f t="shared" si="0"/>
        <v>8695</v>
      </c>
      <c r="C24" s="94">
        <f t="shared" si="5"/>
        <v>6648</v>
      </c>
      <c r="D24" s="34">
        <f t="shared" si="6"/>
        <v>2047</v>
      </c>
      <c r="E24" s="38">
        <f t="shared" si="7"/>
        <v>0.30791215403128763</v>
      </c>
      <c r="F24" s="21"/>
      <c r="G24" s="33">
        <v>587</v>
      </c>
      <c r="H24" s="36">
        <v>562</v>
      </c>
      <c r="I24" s="34">
        <f t="shared" si="8"/>
        <v>25</v>
      </c>
      <c r="K24" s="39">
        <v>757</v>
      </c>
      <c r="L24" s="36">
        <v>603</v>
      </c>
      <c r="M24" s="34">
        <f t="shared" si="1"/>
        <v>154</v>
      </c>
      <c r="N24" s="21"/>
      <c r="O24" s="39">
        <v>912</v>
      </c>
      <c r="P24" s="36">
        <v>664</v>
      </c>
      <c r="Q24" s="34">
        <f t="shared" si="13"/>
        <v>248</v>
      </c>
      <c r="S24" s="39">
        <v>902</v>
      </c>
      <c r="T24" s="36">
        <v>524</v>
      </c>
      <c r="U24" s="34">
        <f t="shared" si="9"/>
        <v>378</v>
      </c>
      <c r="V24" s="21"/>
      <c r="W24" s="39">
        <v>565</v>
      </c>
      <c r="X24" s="33">
        <v>531</v>
      </c>
      <c r="Y24" s="34">
        <f t="shared" si="2"/>
        <v>34</v>
      </c>
      <c r="Z24" s="21"/>
      <c r="AA24" s="39">
        <v>753</v>
      </c>
      <c r="AB24">
        <v>576</v>
      </c>
      <c r="AC24" s="34">
        <f t="shared" si="10"/>
        <v>177</v>
      </c>
      <c r="AD24" s="21"/>
      <c r="AE24" s="33">
        <v>723</v>
      </c>
      <c r="AF24">
        <v>642</v>
      </c>
      <c r="AG24" s="34">
        <f t="shared" si="3"/>
        <v>81</v>
      </c>
      <c r="AH24" s="21"/>
      <c r="AI24" s="33">
        <v>733</v>
      </c>
      <c r="AJ24">
        <v>583</v>
      </c>
      <c r="AK24" s="34">
        <f t="shared" si="14"/>
        <v>150</v>
      </c>
      <c r="AL24" s="21"/>
      <c r="AM24" s="33">
        <v>610</v>
      </c>
      <c r="AN24">
        <v>497</v>
      </c>
      <c r="AO24" s="34">
        <f t="shared" si="15"/>
        <v>113</v>
      </c>
      <c r="AP24" s="21"/>
      <c r="AQ24" s="33">
        <v>806</v>
      </c>
      <c r="AR24" s="33">
        <v>583</v>
      </c>
      <c r="AS24" s="34">
        <f t="shared" si="11"/>
        <v>223</v>
      </c>
      <c r="AT24" s="21"/>
      <c r="AU24" s="33">
        <v>761</v>
      </c>
      <c r="AV24" s="33">
        <v>518</v>
      </c>
      <c r="AW24" s="34">
        <f t="shared" si="4"/>
        <v>243</v>
      </c>
      <c r="AX24" s="21"/>
      <c r="AY24" s="33">
        <v>586</v>
      </c>
      <c r="AZ24" s="33">
        <v>365</v>
      </c>
      <c r="BA24" s="34">
        <f t="shared" si="12"/>
        <v>221</v>
      </c>
      <c r="BC24" s="3"/>
      <c r="BD24" s="33"/>
      <c r="BE24" s="33"/>
      <c r="BG24" s="35"/>
      <c r="BH24" s="35"/>
    </row>
    <row r="25" spans="1:60" ht="15" x14ac:dyDescent="0.25">
      <c r="A25" s="3" t="s">
        <v>52</v>
      </c>
      <c r="B25" s="26">
        <f t="shared" si="0"/>
        <v>33013</v>
      </c>
      <c r="C25" s="94">
        <f t="shared" si="5"/>
        <v>33770</v>
      </c>
      <c r="D25" s="34">
        <f t="shared" si="6"/>
        <v>-757</v>
      </c>
      <c r="E25" s="38">
        <f t="shared" si="7"/>
        <v>-2.24163458691146E-2</v>
      </c>
      <c r="F25" s="21"/>
      <c r="G25" s="33">
        <v>2643</v>
      </c>
      <c r="H25" s="36">
        <v>2977</v>
      </c>
      <c r="I25" s="34">
        <f t="shared" si="8"/>
        <v>-334</v>
      </c>
      <c r="K25" s="39">
        <v>2746</v>
      </c>
      <c r="L25" s="36">
        <v>2939</v>
      </c>
      <c r="M25" s="34">
        <f t="shared" si="1"/>
        <v>-193</v>
      </c>
      <c r="N25" s="21"/>
      <c r="O25" s="39">
        <v>3042</v>
      </c>
      <c r="P25" s="36">
        <v>3290</v>
      </c>
      <c r="Q25" s="34">
        <f t="shared" si="13"/>
        <v>-248</v>
      </c>
      <c r="S25" s="39">
        <v>2722</v>
      </c>
      <c r="T25" s="36">
        <v>2704</v>
      </c>
      <c r="U25" s="34">
        <f t="shared" si="9"/>
        <v>18</v>
      </c>
      <c r="V25" s="21"/>
      <c r="W25" s="39">
        <v>2530</v>
      </c>
      <c r="X25" s="33">
        <v>2379</v>
      </c>
      <c r="Y25" s="34">
        <f t="shared" si="2"/>
        <v>151</v>
      </c>
      <c r="Z25" s="21"/>
      <c r="AA25" s="39">
        <v>2969</v>
      </c>
      <c r="AB25">
        <v>3039</v>
      </c>
      <c r="AC25" s="34">
        <f t="shared" si="10"/>
        <v>-70</v>
      </c>
      <c r="AD25" s="21"/>
      <c r="AE25" s="33">
        <v>2988</v>
      </c>
      <c r="AF25">
        <v>2922</v>
      </c>
      <c r="AG25" s="34">
        <f t="shared" si="3"/>
        <v>66</v>
      </c>
      <c r="AH25" s="21"/>
      <c r="AI25" s="33">
        <v>3187</v>
      </c>
      <c r="AJ25">
        <v>2912</v>
      </c>
      <c r="AK25" s="34">
        <f t="shared" si="14"/>
        <v>275</v>
      </c>
      <c r="AL25" s="21"/>
      <c r="AM25" s="33">
        <v>2719</v>
      </c>
      <c r="AN25">
        <v>2462</v>
      </c>
      <c r="AO25" s="34">
        <f t="shared" si="15"/>
        <v>257</v>
      </c>
      <c r="AP25" s="21"/>
      <c r="AQ25" s="33">
        <v>2861</v>
      </c>
      <c r="AR25" s="33">
        <v>2959</v>
      </c>
      <c r="AS25" s="34">
        <f t="shared" si="11"/>
        <v>-98</v>
      </c>
      <c r="AT25" s="21"/>
      <c r="AU25" s="33">
        <v>2394</v>
      </c>
      <c r="AV25" s="33">
        <v>2684</v>
      </c>
      <c r="AW25" s="34">
        <f t="shared" si="4"/>
        <v>-290</v>
      </c>
      <c r="AX25" s="21"/>
      <c r="AY25" s="33">
        <v>2212</v>
      </c>
      <c r="AZ25" s="33">
        <v>2503</v>
      </c>
      <c r="BA25" s="34">
        <f t="shared" si="12"/>
        <v>-291</v>
      </c>
      <c r="BC25" s="3"/>
      <c r="BD25" s="33"/>
      <c r="BE25" s="33"/>
      <c r="BG25" s="35"/>
      <c r="BH25" s="35"/>
    </row>
    <row r="26" spans="1:60" ht="15" x14ac:dyDescent="0.25">
      <c r="A26" s="3" t="s">
        <v>53</v>
      </c>
      <c r="B26" s="26">
        <f t="shared" si="0"/>
        <v>20720</v>
      </c>
      <c r="C26" s="94">
        <f t="shared" si="5"/>
        <v>18370</v>
      </c>
      <c r="D26" s="34">
        <f t="shared" si="6"/>
        <v>2350</v>
      </c>
      <c r="E26" s="38">
        <f t="shared" si="7"/>
        <v>0.12792596624931954</v>
      </c>
      <c r="F26" s="21"/>
      <c r="G26" s="33">
        <v>1702</v>
      </c>
      <c r="H26" s="36">
        <v>1634</v>
      </c>
      <c r="I26" s="34">
        <f t="shared" si="8"/>
        <v>68</v>
      </c>
      <c r="K26" s="39">
        <v>1737</v>
      </c>
      <c r="L26" s="36">
        <v>1368</v>
      </c>
      <c r="M26" s="34">
        <f t="shared" si="1"/>
        <v>369</v>
      </c>
      <c r="N26" s="21"/>
      <c r="O26" s="39">
        <v>1963</v>
      </c>
      <c r="P26" s="36">
        <v>1708</v>
      </c>
      <c r="Q26" s="34">
        <f t="shared" si="13"/>
        <v>255</v>
      </c>
      <c r="S26" s="39">
        <v>2032</v>
      </c>
      <c r="T26" s="36">
        <v>1459</v>
      </c>
      <c r="U26" s="34">
        <f t="shared" si="9"/>
        <v>573</v>
      </c>
      <c r="V26" s="21"/>
      <c r="W26" s="39">
        <v>1790</v>
      </c>
      <c r="X26" s="33">
        <v>1407</v>
      </c>
      <c r="Y26" s="34">
        <f t="shared" si="2"/>
        <v>383</v>
      </c>
      <c r="Z26" s="21"/>
      <c r="AA26" s="39">
        <v>2023</v>
      </c>
      <c r="AB26">
        <v>1586</v>
      </c>
      <c r="AC26" s="34">
        <f t="shared" si="10"/>
        <v>437</v>
      </c>
      <c r="AD26" s="21"/>
      <c r="AE26" s="33">
        <v>1831</v>
      </c>
      <c r="AF26">
        <v>1742</v>
      </c>
      <c r="AG26" s="34">
        <f t="shared" si="3"/>
        <v>89</v>
      </c>
      <c r="AH26" s="21"/>
      <c r="AI26" s="33">
        <v>1898</v>
      </c>
      <c r="AJ26">
        <v>1548</v>
      </c>
      <c r="AK26" s="34">
        <f t="shared" si="14"/>
        <v>350</v>
      </c>
      <c r="AL26" s="21"/>
      <c r="AM26" s="33">
        <v>1619</v>
      </c>
      <c r="AN26">
        <v>1210</v>
      </c>
      <c r="AO26" s="34">
        <f t="shared" si="15"/>
        <v>409</v>
      </c>
      <c r="AP26" s="21"/>
      <c r="AQ26" s="33">
        <v>1693</v>
      </c>
      <c r="AR26" s="33">
        <v>1379</v>
      </c>
      <c r="AS26" s="34">
        <f t="shared" si="11"/>
        <v>314</v>
      </c>
      <c r="AT26" s="21"/>
      <c r="AU26" s="33">
        <v>1314</v>
      </c>
      <c r="AV26" s="33">
        <v>1660</v>
      </c>
      <c r="AW26" s="34">
        <f t="shared" si="4"/>
        <v>-346</v>
      </c>
      <c r="AX26" s="21"/>
      <c r="AY26" s="33">
        <v>1118</v>
      </c>
      <c r="AZ26" s="33">
        <v>1669</v>
      </c>
      <c r="BA26" s="34">
        <f t="shared" si="12"/>
        <v>-551</v>
      </c>
      <c r="BC26" s="3"/>
      <c r="BD26" s="33"/>
      <c r="BE26" s="33"/>
      <c r="BG26" s="35"/>
      <c r="BH26" s="35"/>
    </row>
    <row r="27" spans="1:60" ht="15" x14ac:dyDescent="0.25">
      <c r="A27" s="3" t="s">
        <v>54</v>
      </c>
      <c r="B27" s="26">
        <f t="shared" si="0"/>
        <v>122297</v>
      </c>
      <c r="C27" s="94">
        <f t="shared" si="5"/>
        <v>132123</v>
      </c>
      <c r="D27" s="34">
        <f t="shared" si="6"/>
        <v>-9826</v>
      </c>
      <c r="E27" s="38">
        <f t="shared" si="7"/>
        <v>-7.4370094533124431E-2</v>
      </c>
      <c r="F27" s="21"/>
      <c r="G27" s="33">
        <v>10528</v>
      </c>
      <c r="H27" s="36">
        <v>10737</v>
      </c>
      <c r="I27" s="34">
        <f t="shared" si="8"/>
        <v>-209</v>
      </c>
      <c r="K27" s="39">
        <v>9341</v>
      </c>
      <c r="L27" s="36">
        <v>10703</v>
      </c>
      <c r="M27" s="34">
        <f t="shared" si="1"/>
        <v>-1362</v>
      </c>
      <c r="N27" s="21"/>
      <c r="O27" s="39">
        <v>10157</v>
      </c>
      <c r="P27" s="36">
        <v>11711</v>
      </c>
      <c r="Q27" s="34">
        <f t="shared" si="13"/>
        <v>-1554</v>
      </c>
      <c r="S27" s="39">
        <v>9185</v>
      </c>
      <c r="T27" s="36">
        <v>10993</v>
      </c>
      <c r="U27" s="34">
        <f t="shared" si="9"/>
        <v>-1808</v>
      </c>
      <c r="V27" s="21"/>
      <c r="W27" s="39">
        <v>8862</v>
      </c>
      <c r="X27" s="33">
        <v>10474</v>
      </c>
      <c r="Y27" s="34">
        <f t="shared" si="2"/>
        <v>-1612</v>
      </c>
      <c r="Z27" s="21"/>
      <c r="AA27" s="39">
        <v>11487</v>
      </c>
      <c r="AB27">
        <v>12368</v>
      </c>
      <c r="AC27" s="34">
        <f t="shared" si="10"/>
        <v>-881</v>
      </c>
      <c r="AD27" s="21"/>
      <c r="AE27" s="33">
        <v>11002</v>
      </c>
      <c r="AF27">
        <v>12197</v>
      </c>
      <c r="AG27" s="34">
        <f t="shared" si="3"/>
        <v>-1195</v>
      </c>
      <c r="AH27" s="21"/>
      <c r="AI27" s="33">
        <v>10886</v>
      </c>
      <c r="AJ27">
        <v>12063</v>
      </c>
      <c r="AK27" s="34">
        <f t="shared" si="14"/>
        <v>-1177</v>
      </c>
      <c r="AL27" s="21"/>
      <c r="AM27" s="33">
        <v>9780</v>
      </c>
      <c r="AN27">
        <v>10535</v>
      </c>
      <c r="AO27" s="34">
        <f t="shared" si="15"/>
        <v>-755</v>
      </c>
      <c r="AP27" s="21"/>
      <c r="AQ27" s="33">
        <v>11032</v>
      </c>
      <c r="AR27" s="33">
        <v>10783</v>
      </c>
      <c r="AS27" s="34">
        <f t="shared" si="11"/>
        <v>249</v>
      </c>
      <c r="AT27" s="21"/>
      <c r="AU27" s="33">
        <v>10437</v>
      </c>
      <c r="AV27" s="33">
        <v>10290</v>
      </c>
      <c r="AW27" s="34">
        <f t="shared" si="4"/>
        <v>147</v>
      </c>
      <c r="AX27" s="21"/>
      <c r="AY27" s="33">
        <v>9600</v>
      </c>
      <c r="AZ27" s="33">
        <v>9269</v>
      </c>
      <c r="BA27" s="34">
        <f t="shared" si="12"/>
        <v>331</v>
      </c>
      <c r="BC27" s="3"/>
      <c r="BD27" s="33"/>
      <c r="BE27" s="33"/>
      <c r="BG27" s="35"/>
      <c r="BH27" s="35"/>
    </row>
    <row r="28" spans="1:60" ht="15" x14ac:dyDescent="0.25">
      <c r="A28" s="3" t="s">
        <v>55</v>
      </c>
      <c r="B28" s="26">
        <f t="shared" si="0"/>
        <v>77205</v>
      </c>
      <c r="C28" s="94">
        <f t="shared" si="5"/>
        <v>77110</v>
      </c>
      <c r="D28" s="34">
        <f t="shared" si="6"/>
        <v>95</v>
      </c>
      <c r="E28" s="38">
        <f t="shared" si="7"/>
        <v>1.2320062248735572E-3</v>
      </c>
      <c r="F28" s="21"/>
      <c r="G28" s="33">
        <v>6951</v>
      </c>
      <c r="H28" s="36">
        <v>6418</v>
      </c>
      <c r="I28" s="34">
        <f t="shared" si="8"/>
        <v>533</v>
      </c>
      <c r="K28" s="39">
        <v>5867</v>
      </c>
      <c r="L28" s="36">
        <v>6573</v>
      </c>
      <c r="M28" s="34">
        <f t="shared" si="1"/>
        <v>-706</v>
      </c>
      <c r="N28" s="21"/>
      <c r="O28" s="39">
        <v>6852</v>
      </c>
      <c r="P28" s="36">
        <v>7380</v>
      </c>
      <c r="Q28" s="34">
        <f t="shared" si="13"/>
        <v>-528</v>
      </c>
      <c r="S28" s="39">
        <v>6427</v>
      </c>
      <c r="T28" s="36">
        <v>6058</v>
      </c>
      <c r="U28" s="34">
        <f t="shared" si="9"/>
        <v>369</v>
      </c>
      <c r="V28" s="21"/>
      <c r="W28" s="39">
        <v>6111</v>
      </c>
      <c r="X28" s="33">
        <v>6141</v>
      </c>
      <c r="Y28" s="34">
        <f t="shared" si="2"/>
        <v>-30</v>
      </c>
      <c r="Z28" s="21"/>
      <c r="AA28" s="39">
        <v>7015</v>
      </c>
      <c r="AB28">
        <v>7038</v>
      </c>
      <c r="AC28" s="34">
        <f t="shared" si="10"/>
        <v>-23</v>
      </c>
      <c r="AD28" s="21"/>
      <c r="AE28" s="33">
        <v>7417</v>
      </c>
      <c r="AF28">
        <v>7011</v>
      </c>
      <c r="AG28" s="34">
        <f t="shared" si="3"/>
        <v>406</v>
      </c>
      <c r="AH28" s="21"/>
      <c r="AI28" s="33">
        <v>7141</v>
      </c>
      <c r="AJ28">
        <v>6951</v>
      </c>
      <c r="AK28" s="34">
        <f t="shared" si="14"/>
        <v>190</v>
      </c>
      <c r="AL28" s="21"/>
      <c r="AM28" s="33">
        <v>5848</v>
      </c>
      <c r="AN28">
        <v>6164</v>
      </c>
      <c r="AO28" s="34">
        <f t="shared" si="15"/>
        <v>-316</v>
      </c>
      <c r="AP28" s="21"/>
      <c r="AQ28" s="33">
        <v>6181</v>
      </c>
      <c r="AR28" s="33">
        <v>5815</v>
      </c>
      <c r="AS28" s="34">
        <f t="shared" si="11"/>
        <v>366</v>
      </c>
      <c r="AT28" s="21"/>
      <c r="AU28" s="33">
        <v>5880</v>
      </c>
      <c r="AV28" s="33">
        <v>5890</v>
      </c>
      <c r="AW28" s="34">
        <f t="shared" si="4"/>
        <v>-10</v>
      </c>
      <c r="AX28" s="21"/>
      <c r="AY28" s="33">
        <v>5515</v>
      </c>
      <c r="AZ28" s="33">
        <v>5671</v>
      </c>
      <c r="BA28" s="34">
        <f t="shared" si="12"/>
        <v>-156</v>
      </c>
      <c r="BC28" s="3"/>
      <c r="BD28" s="33"/>
      <c r="BE28" s="33"/>
      <c r="BG28" s="35"/>
      <c r="BH28" s="35"/>
    </row>
    <row r="29" spans="1:60" ht="15" x14ac:dyDescent="0.25">
      <c r="A29" s="3" t="s">
        <v>56</v>
      </c>
      <c r="B29" s="26">
        <f t="shared" si="0"/>
        <v>47032</v>
      </c>
      <c r="C29" s="94">
        <f t="shared" si="5"/>
        <v>47614</v>
      </c>
      <c r="D29" s="34">
        <f t="shared" si="6"/>
        <v>-582</v>
      </c>
      <c r="E29" s="38">
        <f t="shared" si="7"/>
        <v>-1.2223295669340949E-2</v>
      </c>
      <c r="F29" s="40"/>
      <c r="G29" s="33">
        <v>4182</v>
      </c>
      <c r="H29" s="36">
        <v>3941</v>
      </c>
      <c r="I29" s="34">
        <f t="shared" si="8"/>
        <v>241</v>
      </c>
      <c r="K29" s="39">
        <v>3342</v>
      </c>
      <c r="L29" s="36">
        <v>3780</v>
      </c>
      <c r="M29" s="34">
        <f t="shared" si="1"/>
        <v>-438</v>
      </c>
      <c r="N29" s="21"/>
      <c r="O29" s="39">
        <v>4117</v>
      </c>
      <c r="P29" s="36">
        <v>4065</v>
      </c>
      <c r="Q29" s="34">
        <f t="shared" si="13"/>
        <v>52</v>
      </c>
      <c r="S29" s="39">
        <v>4136</v>
      </c>
      <c r="T29" s="36">
        <v>3692</v>
      </c>
      <c r="U29" s="34">
        <f t="shared" si="9"/>
        <v>444</v>
      </c>
      <c r="V29" s="21"/>
      <c r="W29" s="39">
        <v>3508</v>
      </c>
      <c r="X29" s="33">
        <v>3701</v>
      </c>
      <c r="Y29" s="34">
        <f t="shared" si="2"/>
        <v>-193</v>
      </c>
      <c r="Z29" s="21"/>
      <c r="AA29" s="39">
        <v>4130</v>
      </c>
      <c r="AB29">
        <v>4317</v>
      </c>
      <c r="AC29" s="34">
        <f t="shared" si="10"/>
        <v>-187</v>
      </c>
      <c r="AD29" s="21"/>
      <c r="AE29" s="33">
        <v>4581</v>
      </c>
      <c r="AF29">
        <v>4091</v>
      </c>
      <c r="AG29" s="34">
        <f t="shared" si="3"/>
        <v>490</v>
      </c>
      <c r="AH29" s="21"/>
      <c r="AI29" s="33">
        <v>4082</v>
      </c>
      <c r="AJ29">
        <v>4305</v>
      </c>
      <c r="AK29" s="34">
        <f t="shared" si="14"/>
        <v>-223</v>
      </c>
      <c r="AL29" s="21"/>
      <c r="AM29" s="33">
        <v>3541</v>
      </c>
      <c r="AN29">
        <v>4046</v>
      </c>
      <c r="AO29" s="34">
        <f t="shared" si="15"/>
        <v>-505</v>
      </c>
      <c r="AP29" s="21"/>
      <c r="AQ29" s="33">
        <v>4082</v>
      </c>
      <c r="AR29" s="33">
        <v>4325</v>
      </c>
      <c r="AS29" s="34">
        <f t="shared" si="11"/>
        <v>-243</v>
      </c>
      <c r="AT29" s="21"/>
      <c r="AU29" s="33">
        <v>3799</v>
      </c>
      <c r="AV29" s="33">
        <v>3913</v>
      </c>
      <c r="AW29" s="34">
        <f t="shared" si="4"/>
        <v>-114</v>
      </c>
      <c r="AX29" s="21"/>
      <c r="AY29" s="33">
        <v>3532</v>
      </c>
      <c r="AZ29" s="33">
        <v>3438</v>
      </c>
      <c r="BA29" s="34">
        <f t="shared" si="12"/>
        <v>94</v>
      </c>
      <c r="BC29" s="3"/>
      <c r="BD29" s="33"/>
      <c r="BE29" s="33"/>
      <c r="BG29" s="35"/>
      <c r="BH29" s="35"/>
    </row>
    <row r="30" spans="1:60" ht="15" x14ac:dyDescent="0.25">
      <c r="A30" s="3" t="s">
        <v>57</v>
      </c>
      <c r="B30" s="26">
        <f t="shared" si="0"/>
        <v>32473</v>
      </c>
      <c r="C30" s="94">
        <f t="shared" si="5"/>
        <v>36136</v>
      </c>
      <c r="D30" s="34">
        <f t="shared" si="6"/>
        <v>-3663</v>
      </c>
      <c r="E30" s="38">
        <f t="shared" si="7"/>
        <v>-0.10136705778171352</v>
      </c>
      <c r="F30" s="21"/>
      <c r="G30" s="33">
        <v>2779</v>
      </c>
      <c r="H30" s="36">
        <v>3084</v>
      </c>
      <c r="I30" s="34">
        <f t="shared" si="8"/>
        <v>-305</v>
      </c>
      <c r="K30" s="39">
        <v>2411</v>
      </c>
      <c r="L30" s="36">
        <v>2623</v>
      </c>
      <c r="M30" s="34">
        <f t="shared" si="1"/>
        <v>-212</v>
      </c>
      <c r="N30" s="21"/>
      <c r="O30" s="39">
        <v>2740</v>
      </c>
      <c r="P30" s="36">
        <v>3249</v>
      </c>
      <c r="Q30" s="34">
        <f t="shared" si="13"/>
        <v>-509</v>
      </c>
      <c r="S30" s="39">
        <v>2566</v>
      </c>
      <c r="T30" s="36">
        <v>2708</v>
      </c>
      <c r="U30" s="34">
        <f t="shared" si="9"/>
        <v>-142</v>
      </c>
      <c r="V30" s="21"/>
      <c r="W30" s="39">
        <v>2618</v>
      </c>
      <c r="X30" s="33">
        <v>2692</v>
      </c>
      <c r="Y30" s="34">
        <f t="shared" si="2"/>
        <v>-74</v>
      </c>
      <c r="Z30" s="21"/>
      <c r="AA30" s="39">
        <v>3245</v>
      </c>
      <c r="AB30">
        <v>3207</v>
      </c>
      <c r="AC30" s="34">
        <f t="shared" si="10"/>
        <v>38</v>
      </c>
      <c r="AD30" s="21"/>
      <c r="AE30" s="33">
        <v>3464</v>
      </c>
      <c r="AF30">
        <v>3359</v>
      </c>
      <c r="AG30" s="34">
        <f t="shared" si="3"/>
        <v>105</v>
      </c>
      <c r="AH30" s="21"/>
      <c r="AI30" s="33">
        <v>3199</v>
      </c>
      <c r="AJ30">
        <v>3490</v>
      </c>
      <c r="AK30" s="34">
        <f t="shared" si="14"/>
        <v>-291</v>
      </c>
      <c r="AL30" s="21"/>
      <c r="AM30" s="33">
        <v>2291</v>
      </c>
      <c r="AN30">
        <v>2893</v>
      </c>
      <c r="AO30" s="34">
        <f t="shared" si="15"/>
        <v>-602</v>
      </c>
      <c r="AP30" s="21"/>
      <c r="AQ30" s="33">
        <v>2425</v>
      </c>
      <c r="AR30" s="33">
        <v>3265</v>
      </c>
      <c r="AS30" s="34">
        <f t="shared" si="11"/>
        <v>-840</v>
      </c>
      <c r="AT30" s="21"/>
      <c r="AU30" s="33">
        <v>2415</v>
      </c>
      <c r="AV30" s="33">
        <v>3045</v>
      </c>
      <c r="AW30" s="34">
        <f t="shared" si="4"/>
        <v>-630</v>
      </c>
      <c r="AX30" s="21"/>
      <c r="AY30" s="33">
        <v>2320</v>
      </c>
      <c r="AZ30" s="33">
        <v>2521</v>
      </c>
      <c r="BA30" s="34">
        <f t="shared" si="12"/>
        <v>-201</v>
      </c>
      <c r="BC30" s="33"/>
      <c r="BD30" s="33"/>
      <c r="BE30" s="33"/>
      <c r="BG30" s="35"/>
      <c r="BH30" s="35"/>
    </row>
    <row r="31" spans="1:60" ht="15" x14ac:dyDescent="0.25">
      <c r="A31" s="3" t="s">
        <v>58</v>
      </c>
      <c r="B31" s="26">
        <f t="shared" si="0"/>
        <v>67746</v>
      </c>
      <c r="C31" s="94">
        <f t="shared" si="5"/>
        <v>70962</v>
      </c>
      <c r="D31" s="34">
        <f t="shared" si="6"/>
        <v>-3216</v>
      </c>
      <c r="E31" s="38">
        <f t="shared" si="7"/>
        <v>-4.5320030438826417E-2</v>
      </c>
      <c r="F31" s="21"/>
      <c r="G31" s="33">
        <v>6263</v>
      </c>
      <c r="H31" s="36">
        <v>5783</v>
      </c>
      <c r="I31" s="34">
        <f t="shared" si="8"/>
        <v>480</v>
      </c>
      <c r="K31" s="39">
        <v>5875</v>
      </c>
      <c r="L31" s="36">
        <v>5359</v>
      </c>
      <c r="M31" s="34">
        <f t="shared" si="1"/>
        <v>516</v>
      </c>
      <c r="N31" s="21"/>
      <c r="O31" s="39">
        <v>5895</v>
      </c>
      <c r="P31" s="36">
        <v>6202</v>
      </c>
      <c r="Q31" s="34">
        <f t="shared" si="13"/>
        <v>-307</v>
      </c>
      <c r="S31" s="39">
        <v>5532</v>
      </c>
      <c r="T31" s="36">
        <v>5503</v>
      </c>
      <c r="U31" s="34">
        <f t="shared" si="9"/>
        <v>29</v>
      </c>
      <c r="V31" s="21"/>
      <c r="W31" s="39">
        <v>4628</v>
      </c>
      <c r="X31" s="33">
        <v>5373</v>
      </c>
      <c r="Y31" s="34">
        <f t="shared" si="2"/>
        <v>-745</v>
      </c>
      <c r="Z31" s="21"/>
      <c r="AA31" s="39">
        <v>6628</v>
      </c>
      <c r="AB31">
        <v>7588</v>
      </c>
      <c r="AC31" s="34">
        <f t="shared" si="10"/>
        <v>-960</v>
      </c>
      <c r="AD31" s="40"/>
      <c r="AE31" s="33">
        <v>6456</v>
      </c>
      <c r="AF31">
        <v>6469</v>
      </c>
      <c r="AG31" s="34">
        <f t="shared" si="3"/>
        <v>-13</v>
      </c>
      <c r="AH31" s="21"/>
      <c r="AI31" s="33">
        <v>6019</v>
      </c>
      <c r="AJ31">
        <v>6490</v>
      </c>
      <c r="AK31" s="34">
        <f t="shared" si="14"/>
        <v>-471</v>
      </c>
      <c r="AL31" s="21"/>
      <c r="AM31" s="33">
        <v>4783</v>
      </c>
      <c r="AN31">
        <v>4906</v>
      </c>
      <c r="AO31" s="34">
        <f t="shared" si="15"/>
        <v>-123</v>
      </c>
      <c r="AP31" s="21"/>
      <c r="AQ31" s="33">
        <v>5340</v>
      </c>
      <c r="AR31" s="33">
        <v>6073</v>
      </c>
      <c r="AS31" s="34">
        <f t="shared" si="11"/>
        <v>-733</v>
      </c>
      <c r="AT31" s="21"/>
      <c r="AU31" s="33">
        <v>5940</v>
      </c>
      <c r="AV31" s="33">
        <v>6439</v>
      </c>
      <c r="AW31" s="34">
        <f t="shared" si="4"/>
        <v>-499</v>
      </c>
      <c r="AX31" s="21"/>
      <c r="AY31" s="33">
        <v>4387</v>
      </c>
      <c r="AZ31" s="33">
        <v>4777</v>
      </c>
      <c r="BA31" s="34">
        <f t="shared" si="12"/>
        <v>-390</v>
      </c>
      <c r="BC31" s="33"/>
      <c r="BD31" s="33"/>
      <c r="BE31" s="33"/>
      <c r="BG31" s="35"/>
      <c r="BH31" s="35"/>
    </row>
    <row r="32" spans="1:60" ht="15" x14ac:dyDescent="0.25">
      <c r="A32" s="41" t="s">
        <v>59</v>
      </c>
      <c r="B32" s="89">
        <f t="shared" si="0"/>
        <v>23137</v>
      </c>
      <c r="C32" s="95">
        <f t="shared" si="5"/>
        <v>20046</v>
      </c>
      <c r="D32" s="37">
        <f t="shared" si="6"/>
        <v>3091</v>
      </c>
      <c r="E32" s="38">
        <f t="shared" si="7"/>
        <v>0.15419535069340518</v>
      </c>
      <c r="F32" s="21"/>
      <c r="G32" s="43">
        <v>1798</v>
      </c>
      <c r="H32" s="36">
        <v>1773</v>
      </c>
      <c r="I32" s="34">
        <f t="shared" si="8"/>
        <v>25</v>
      </c>
      <c r="K32" s="43">
        <v>1616</v>
      </c>
      <c r="L32" s="36">
        <v>1499</v>
      </c>
      <c r="M32" s="34">
        <f t="shared" si="1"/>
        <v>117</v>
      </c>
      <c r="N32" s="21"/>
      <c r="O32" s="43">
        <v>1879</v>
      </c>
      <c r="P32" s="36">
        <v>1572</v>
      </c>
      <c r="Q32" s="34">
        <f t="shared" si="13"/>
        <v>307</v>
      </c>
      <c r="S32" s="43">
        <v>1941</v>
      </c>
      <c r="T32" s="44">
        <v>1695</v>
      </c>
      <c r="U32" s="34">
        <f t="shared" si="9"/>
        <v>246</v>
      </c>
      <c r="V32" s="21"/>
      <c r="W32" s="43">
        <v>1789</v>
      </c>
      <c r="X32" s="44">
        <v>1572</v>
      </c>
      <c r="Y32" s="45">
        <f t="shared" si="2"/>
        <v>217</v>
      </c>
      <c r="Z32" s="21"/>
      <c r="AA32" s="43">
        <v>1990</v>
      </c>
      <c r="AB32" s="47">
        <v>1609</v>
      </c>
      <c r="AC32" s="34">
        <f t="shared" si="10"/>
        <v>381</v>
      </c>
      <c r="AD32" s="21"/>
      <c r="AE32" s="43">
        <v>2058</v>
      </c>
      <c r="AF32" s="47">
        <v>1718</v>
      </c>
      <c r="AG32" s="34">
        <f t="shared" si="3"/>
        <v>340</v>
      </c>
      <c r="AH32" s="21"/>
      <c r="AI32" s="43">
        <v>2034</v>
      </c>
      <c r="AJ32" s="47">
        <v>1928</v>
      </c>
      <c r="AK32" s="34">
        <f t="shared" si="14"/>
        <v>106</v>
      </c>
      <c r="AL32" s="21"/>
      <c r="AM32" s="43">
        <v>1942</v>
      </c>
      <c r="AN32" s="47">
        <v>1623</v>
      </c>
      <c r="AO32" s="45">
        <f t="shared" si="15"/>
        <v>319</v>
      </c>
      <c r="AP32" s="21"/>
      <c r="AQ32" s="43">
        <v>2117</v>
      </c>
      <c r="AR32" s="47">
        <v>1709</v>
      </c>
      <c r="AS32" s="45">
        <f t="shared" si="11"/>
        <v>408</v>
      </c>
      <c r="AT32" s="21"/>
      <c r="AU32" s="43">
        <v>1914</v>
      </c>
      <c r="AV32" s="47">
        <v>1741</v>
      </c>
      <c r="AW32" s="45">
        <f t="shared" si="4"/>
        <v>173</v>
      </c>
      <c r="AX32" s="21"/>
      <c r="AY32" s="43">
        <v>2059</v>
      </c>
      <c r="AZ32" s="47">
        <v>1607</v>
      </c>
      <c r="BA32" s="45">
        <f t="shared" si="12"/>
        <v>452</v>
      </c>
      <c r="BC32" s="33"/>
      <c r="BD32" s="33"/>
      <c r="BE32" s="33"/>
      <c r="BG32" s="35"/>
      <c r="BH32" s="35"/>
    </row>
    <row r="33" spans="1:58" s="48" customFormat="1" ht="15" x14ac:dyDescent="0.2">
      <c r="A33" s="48" t="s">
        <v>60</v>
      </c>
      <c r="B33" s="90">
        <f t="shared" si="0"/>
        <v>2805418</v>
      </c>
      <c r="C33" s="96">
        <f t="shared" si="5"/>
        <v>2939690</v>
      </c>
      <c r="D33" s="51">
        <f t="shared" si="6"/>
        <v>-134272</v>
      </c>
      <c r="E33" s="52">
        <f t="shared" si="7"/>
        <v>-4.5675564430263056E-2</v>
      </c>
      <c r="F33" s="55"/>
      <c r="G33" s="92">
        <v>240660</v>
      </c>
      <c r="H33" s="50">
        <v>241259</v>
      </c>
      <c r="I33" s="51">
        <f t="shared" si="8"/>
        <v>-599</v>
      </c>
      <c r="K33" s="93">
        <v>221902</v>
      </c>
      <c r="L33" s="50">
        <v>235932</v>
      </c>
      <c r="M33" s="51">
        <f t="shared" si="1"/>
        <v>-14030</v>
      </c>
      <c r="N33" s="55"/>
      <c r="O33" s="93">
        <v>249302</v>
      </c>
      <c r="P33" s="50">
        <v>267864</v>
      </c>
      <c r="Q33" s="51">
        <f t="shared" si="13"/>
        <v>-18562</v>
      </c>
      <c r="S33" s="93">
        <v>231405</v>
      </c>
      <c r="T33" s="50">
        <v>235402</v>
      </c>
      <c r="U33" s="57">
        <f>S33-T33</f>
        <v>-3997</v>
      </c>
      <c r="V33" s="55"/>
      <c r="W33" s="93">
        <v>216857</v>
      </c>
      <c r="X33" s="56">
        <v>235917</v>
      </c>
      <c r="Y33" s="51">
        <f t="shared" si="2"/>
        <v>-19060</v>
      </c>
      <c r="Z33" s="55"/>
      <c r="AA33" s="93">
        <v>264002</v>
      </c>
      <c r="AB33" s="25">
        <v>280058</v>
      </c>
      <c r="AC33" s="51">
        <f t="shared" si="10"/>
        <v>-16056</v>
      </c>
      <c r="AD33" s="55"/>
      <c r="AE33" s="93">
        <v>268121</v>
      </c>
      <c r="AF33" s="58">
        <v>272227</v>
      </c>
      <c r="AG33" s="51">
        <f t="shared" si="3"/>
        <v>-4106</v>
      </c>
      <c r="AH33" s="55"/>
      <c r="AI33" s="93">
        <v>256132</v>
      </c>
      <c r="AJ33" s="58">
        <v>274387</v>
      </c>
      <c r="AK33" s="57">
        <f t="shared" si="14"/>
        <v>-18255</v>
      </c>
      <c r="AL33" s="55"/>
      <c r="AM33" s="93">
        <v>209055</v>
      </c>
      <c r="AN33" s="58">
        <v>225042</v>
      </c>
      <c r="AO33" s="51">
        <f t="shared" si="15"/>
        <v>-15987</v>
      </c>
      <c r="AP33" s="55"/>
      <c r="AQ33" s="93">
        <v>231294</v>
      </c>
      <c r="AR33" s="58">
        <v>236902</v>
      </c>
      <c r="AS33" s="51">
        <f t="shared" si="11"/>
        <v>-5608</v>
      </c>
      <c r="AT33" s="55"/>
      <c r="AU33" s="93">
        <v>218158</v>
      </c>
      <c r="AV33" s="58">
        <v>231359</v>
      </c>
      <c r="AW33" s="51">
        <f t="shared" si="4"/>
        <v>-13201</v>
      </c>
      <c r="AX33" s="55"/>
      <c r="AY33" s="93">
        <v>198530</v>
      </c>
      <c r="AZ33" s="58">
        <v>203341</v>
      </c>
      <c r="BA33" s="51">
        <f>AY33-AZ33</f>
        <v>-4811</v>
      </c>
      <c r="BC33" s="33"/>
      <c r="BD33" s="33"/>
      <c r="BE33" s="33"/>
      <c r="BF33" s="2"/>
    </row>
    <row r="34" spans="1:58" ht="15" x14ac:dyDescent="0.2">
      <c r="AV34" s="59"/>
      <c r="AW34" s="60"/>
      <c r="BC34" s="33"/>
      <c r="BD34" s="33"/>
    </row>
    <row r="35" spans="1:58" ht="15" x14ac:dyDescent="0.2">
      <c r="BC35" s="33"/>
      <c r="BD35" s="33"/>
    </row>
    <row r="67" spans="33:33" x14ac:dyDescent="0.2">
      <c r="AG67" s="61"/>
    </row>
  </sheetData>
  <conditionalFormatting sqref="E3:E33">
    <cfRule type="cellIs" dxfId="33" priority="8" operator="lessThanOrEqual">
      <formula>-0.1</formula>
    </cfRule>
    <cfRule type="cellIs" dxfId="32" priority="17" stopIfTrue="1" operator="greaterThan">
      <formula>0</formula>
    </cfRule>
  </conditionalFormatting>
  <conditionalFormatting sqref="I3:I33">
    <cfRule type="cellIs" dxfId="31" priority="16" stopIfTrue="1" operator="greaterThan">
      <formula>0</formula>
    </cfRule>
  </conditionalFormatting>
  <conditionalFormatting sqref="M3:M33">
    <cfRule type="cellIs" dxfId="30" priority="15" stopIfTrue="1" operator="greaterThan">
      <formula>0</formula>
    </cfRule>
  </conditionalFormatting>
  <conditionalFormatting sqref="Q3:Q33">
    <cfRule type="cellIs" dxfId="29" priority="14" stopIfTrue="1" operator="greaterThan">
      <formula>0</formula>
    </cfRule>
  </conditionalFormatting>
  <conditionalFormatting sqref="U3:U33">
    <cfRule type="cellIs" dxfId="28" priority="13" stopIfTrue="1" operator="greaterThan">
      <formula>0</formula>
    </cfRule>
  </conditionalFormatting>
  <conditionalFormatting sqref="Y3:Y33">
    <cfRule type="cellIs" dxfId="27" priority="12" operator="greaterThan">
      <formula>0</formula>
    </cfRule>
  </conditionalFormatting>
  <conditionalFormatting sqref="AC3:AC33">
    <cfRule type="cellIs" dxfId="26" priority="11" operator="greaterThan">
      <formula>0</formula>
    </cfRule>
  </conditionalFormatting>
  <conditionalFormatting sqref="AG3:AG32">
    <cfRule type="cellIs" dxfId="25" priority="10" operator="greaterThan">
      <formula>0</formula>
    </cfRule>
  </conditionalFormatting>
  <conditionalFormatting sqref="AO3:AO33">
    <cfRule type="cellIs" dxfId="24" priority="9" operator="greaterThan">
      <formula>0</formula>
    </cfRule>
  </conditionalFormatting>
  <conditionalFormatting sqref="AK3:AK32">
    <cfRule type="cellIs" dxfId="23" priority="7" operator="greaterThan">
      <formula>0</formula>
    </cfRule>
  </conditionalFormatting>
  <conditionalFormatting sqref="AK33">
    <cfRule type="cellIs" dxfId="22" priority="6" operator="greaterThan">
      <formula>0</formula>
    </cfRule>
  </conditionalFormatting>
  <conditionalFormatting sqref="AS3:AS33">
    <cfRule type="cellIs" dxfId="21" priority="5" operator="greaterThan">
      <formula>0</formula>
    </cfRule>
  </conditionalFormatting>
  <conditionalFormatting sqref="AW3:AW32">
    <cfRule type="cellIs" dxfId="20" priority="4" operator="greaterThan">
      <formula>0</formula>
    </cfRule>
  </conditionalFormatting>
  <conditionalFormatting sqref="BA3:BA33">
    <cfRule type="cellIs" dxfId="19" priority="3" operator="greaterThan">
      <formula>0</formula>
    </cfRule>
  </conditionalFormatting>
  <conditionalFormatting sqref="AG33">
    <cfRule type="cellIs" dxfId="18" priority="2" operator="greaterThan">
      <formula>0</formula>
    </cfRule>
  </conditionalFormatting>
  <conditionalFormatting sqref="AW33">
    <cfRule type="cellIs" dxfId="17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A0CF1-AE07-48B7-B366-52B4400BF072}">
  <dimension ref="A1:T60"/>
  <sheetViews>
    <sheetView workbookViewId="0">
      <selection activeCell="B35" sqref="B35"/>
    </sheetView>
  </sheetViews>
  <sheetFormatPr defaultRowHeight="15" x14ac:dyDescent="0.25"/>
  <cols>
    <col min="1" max="1" width="14.5703125" bestFit="1" customWidth="1"/>
    <col min="2" max="2" width="9.42578125" bestFit="1" customWidth="1"/>
    <col min="3" max="3" width="10.28515625" bestFit="1" customWidth="1"/>
    <col min="4" max="4" width="8.28515625" bestFit="1" customWidth="1"/>
    <col min="5" max="7" width="7" bestFit="1" customWidth="1"/>
    <col min="8" max="8" width="7.85546875" customWidth="1"/>
    <col min="9" max="9" width="8.28515625" bestFit="1" customWidth="1"/>
    <col min="10" max="10" width="12.140625" bestFit="1" customWidth="1"/>
    <col min="11" max="11" width="9.28515625" bestFit="1" customWidth="1"/>
    <col min="12" max="13" width="11.42578125" bestFit="1" customWidth="1"/>
    <col min="14" max="14" width="10.28515625" bestFit="1" customWidth="1"/>
    <col min="15" max="15" width="14.5703125" bestFit="1" customWidth="1"/>
    <col min="18" max="18" width="24.7109375" bestFit="1" customWidth="1"/>
  </cols>
  <sheetData>
    <row r="1" spans="1:20" x14ac:dyDescent="0.25">
      <c r="A1" s="62">
        <v>2018</v>
      </c>
      <c r="B1" s="63" t="s">
        <v>62</v>
      </c>
      <c r="C1" s="63" t="s">
        <v>63</v>
      </c>
      <c r="D1" s="63" t="s">
        <v>64</v>
      </c>
      <c r="E1" s="63" t="s">
        <v>65</v>
      </c>
      <c r="F1" s="63" t="s">
        <v>66</v>
      </c>
      <c r="G1" s="63" t="s">
        <v>67</v>
      </c>
      <c r="H1" s="63" t="s">
        <v>68</v>
      </c>
      <c r="I1" s="63" t="s">
        <v>69</v>
      </c>
      <c r="J1" s="63" t="s">
        <v>70</v>
      </c>
      <c r="K1" s="63" t="s">
        <v>71</v>
      </c>
      <c r="L1" s="63" t="s">
        <v>72</v>
      </c>
      <c r="M1" s="63" t="s">
        <v>73</v>
      </c>
      <c r="N1" s="64" t="s">
        <v>74</v>
      </c>
      <c r="O1" s="65"/>
    </row>
    <row r="2" spans="1:20" x14ac:dyDescent="0.25">
      <c r="A2" s="66" t="s">
        <v>30</v>
      </c>
      <c r="B2" s="33">
        <v>7513</v>
      </c>
      <c r="C2" s="33">
        <v>6981</v>
      </c>
      <c r="D2" s="33">
        <v>8204</v>
      </c>
      <c r="E2" s="33">
        <v>7421</v>
      </c>
      <c r="F2" s="33">
        <v>6989</v>
      </c>
      <c r="G2" s="33">
        <v>8282</v>
      </c>
      <c r="H2" s="33">
        <v>8768</v>
      </c>
      <c r="I2" s="71">
        <v>8715</v>
      </c>
      <c r="J2" s="33">
        <v>7167</v>
      </c>
      <c r="K2" s="33">
        <v>8523</v>
      </c>
      <c r="L2" s="33">
        <v>7432</v>
      </c>
      <c r="M2" s="68">
        <v>6889</v>
      </c>
      <c r="N2" s="69">
        <f>SUM(B2:M2)</f>
        <v>92884</v>
      </c>
      <c r="O2" s="70" t="s">
        <v>30</v>
      </c>
      <c r="P2" s="33"/>
      <c r="R2" s="33"/>
      <c r="T2" s="33"/>
    </row>
    <row r="3" spans="1:20" x14ac:dyDescent="0.25">
      <c r="A3" s="66" t="s">
        <v>31</v>
      </c>
      <c r="B3" s="33">
        <v>884</v>
      </c>
      <c r="C3" s="33">
        <v>727</v>
      </c>
      <c r="D3" s="33">
        <v>883</v>
      </c>
      <c r="E3" s="33">
        <v>876</v>
      </c>
      <c r="F3" s="33">
        <v>742</v>
      </c>
      <c r="G3" s="33">
        <v>1046</v>
      </c>
      <c r="H3" s="71">
        <v>1099</v>
      </c>
      <c r="I3" s="33">
        <v>1066</v>
      </c>
      <c r="J3" s="33">
        <v>741</v>
      </c>
      <c r="K3" s="33">
        <v>901</v>
      </c>
      <c r="L3" s="33">
        <v>682</v>
      </c>
      <c r="M3" s="68">
        <v>582</v>
      </c>
      <c r="N3" s="69">
        <f>SUM(B3:M3)</f>
        <v>10229</v>
      </c>
      <c r="O3" s="70" t="s">
        <v>31</v>
      </c>
      <c r="P3" s="33"/>
      <c r="R3" s="33"/>
      <c r="T3" s="33"/>
    </row>
    <row r="4" spans="1:20" x14ac:dyDescent="0.25">
      <c r="A4" s="66" t="s">
        <v>32</v>
      </c>
      <c r="B4" s="33">
        <v>4175</v>
      </c>
      <c r="C4" s="33">
        <v>3894</v>
      </c>
      <c r="D4" s="33">
        <v>4394</v>
      </c>
      <c r="E4" s="33">
        <v>4445</v>
      </c>
      <c r="F4" s="33">
        <v>3975</v>
      </c>
      <c r="G4" s="33">
        <v>5502</v>
      </c>
      <c r="H4" s="71">
        <v>5981</v>
      </c>
      <c r="I4" s="33">
        <v>4812</v>
      </c>
      <c r="J4" s="33">
        <v>3934</v>
      </c>
      <c r="K4" s="33">
        <v>4963</v>
      </c>
      <c r="L4" s="33">
        <v>4021</v>
      </c>
      <c r="M4" s="68">
        <v>3714</v>
      </c>
      <c r="N4" s="69">
        <f>SUM(B4:M4)</f>
        <v>53810</v>
      </c>
      <c r="O4" s="70" t="s">
        <v>32</v>
      </c>
      <c r="P4" s="33"/>
      <c r="R4" s="33"/>
      <c r="T4" s="33"/>
    </row>
    <row r="5" spans="1:20" x14ac:dyDescent="0.25">
      <c r="A5" s="66" t="s">
        <v>33</v>
      </c>
      <c r="B5" s="33">
        <v>1895</v>
      </c>
      <c r="C5" s="33">
        <v>1717</v>
      </c>
      <c r="D5" s="33">
        <v>2002</v>
      </c>
      <c r="E5" s="33">
        <v>2054</v>
      </c>
      <c r="F5" s="33">
        <v>2147</v>
      </c>
      <c r="G5" s="71">
        <v>2175</v>
      </c>
      <c r="H5" s="33">
        <v>2096</v>
      </c>
      <c r="I5" s="33">
        <v>2106</v>
      </c>
      <c r="J5" s="33">
        <v>1616</v>
      </c>
      <c r="K5" s="33">
        <v>1751</v>
      </c>
      <c r="L5" s="68">
        <v>1473</v>
      </c>
      <c r="M5" s="33">
        <v>1491</v>
      </c>
      <c r="N5" s="69">
        <f>SUM(B5:M5)</f>
        <v>22523</v>
      </c>
      <c r="O5" s="70" t="s">
        <v>33</v>
      </c>
      <c r="P5" s="33"/>
      <c r="R5" s="33"/>
      <c r="T5" s="33"/>
    </row>
    <row r="6" spans="1:20" x14ac:dyDescent="0.25">
      <c r="A6" s="66" t="s">
        <v>34</v>
      </c>
      <c r="B6" s="33">
        <v>724</v>
      </c>
      <c r="C6" s="33">
        <v>727</v>
      </c>
      <c r="D6" s="33">
        <v>842</v>
      </c>
      <c r="E6" s="33">
        <v>925</v>
      </c>
      <c r="F6" s="33">
        <v>781</v>
      </c>
      <c r="G6" s="33">
        <v>877</v>
      </c>
      <c r="H6" s="71">
        <v>946</v>
      </c>
      <c r="I6" s="33">
        <v>761</v>
      </c>
      <c r="J6" s="33">
        <v>712</v>
      </c>
      <c r="K6" s="33">
        <v>824</v>
      </c>
      <c r="L6" s="33">
        <v>503</v>
      </c>
      <c r="M6" s="68">
        <v>375</v>
      </c>
      <c r="N6" s="69">
        <f>SUM(B6:M6)</f>
        <v>8997</v>
      </c>
      <c r="O6" s="70" t="s">
        <v>34</v>
      </c>
      <c r="P6" s="33"/>
      <c r="R6" s="33"/>
      <c r="T6" s="33"/>
    </row>
    <row r="7" spans="1:20" x14ac:dyDescent="0.25">
      <c r="A7" s="66" t="s">
        <v>35</v>
      </c>
      <c r="B7" s="33">
        <v>4318</v>
      </c>
      <c r="C7" s="33">
        <v>3958</v>
      </c>
      <c r="D7" s="33">
        <v>4208</v>
      </c>
      <c r="E7" s="33">
        <v>3891</v>
      </c>
      <c r="F7" s="33">
        <v>3892</v>
      </c>
      <c r="G7" s="33">
        <v>4574</v>
      </c>
      <c r="H7" s="71">
        <v>5288</v>
      </c>
      <c r="I7" s="33">
        <v>5035</v>
      </c>
      <c r="J7" s="33">
        <v>4161</v>
      </c>
      <c r="K7" s="33">
        <v>3898</v>
      </c>
      <c r="L7" s="33">
        <v>3578</v>
      </c>
      <c r="M7" s="68">
        <v>3358</v>
      </c>
      <c r="N7" s="69">
        <f>SUM(B7:M7)</f>
        <v>50159</v>
      </c>
      <c r="O7" s="70" t="s">
        <v>35</v>
      </c>
      <c r="P7" s="33"/>
      <c r="R7" s="33"/>
      <c r="T7" s="33"/>
    </row>
    <row r="8" spans="1:20" x14ac:dyDescent="0.25">
      <c r="A8" s="66" t="s">
        <v>36</v>
      </c>
      <c r="B8" s="68">
        <v>982</v>
      </c>
      <c r="C8" s="33">
        <v>1050</v>
      </c>
      <c r="D8" s="33">
        <v>1069</v>
      </c>
      <c r="E8" s="33">
        <v>1021</v>
      </c>
      <c r="F8" s="33">
        <v>1205</v>
      </c>
      <c r="G8" s="33">
        <v>1234</v>
      </c>
      <c r="H8" s="33">
        <v>1407</v>
      </c>
      <c r="I8" s="33">
        <v>1755</v>
      </c>
      <c r="J8" s="33">
        <v>1070</v>
      </c>
      <c r="K8" s="33">
        <v>1583</v>
      </c>
      <c r="L8" s="71">
        <v>1606</v>
      </c>
      <c r="M8" s="33">
        <v>1371</v>
      </c>
      <c r="N8" s="69">
        <f>SUM(B8:M8)</f>
        <v>15353</v>
      </c>
      <c r="O8" s="70" t="s">
        <v>36</v>
      </c>
      <c r="P8" s="33"/>
      <c r="R8" s="33"/>
      <c r="T8" s="33"/>
    </row>
    <row r="9" spans="1:20" x14ac:dyDescent="0.25">
      <c r="A9" s="66" t="s">
        <v>37</v>
      </c>
      <c r="B9" s="33">
        <v>1455</v>
      </c>
      <c r="C9" s="33">
        <v>1377</v>
      </c>
      <c r="D9" s="71">
        <v>1591</v>
      </c>
      <c r="E9" s="33">
        <v>1347</v>
      </c>
      <c r="F9" s="33">
        <v>1310</v>
      </c>
      <c r="G9" s="33">
        <v>1383</v>
      </c>
      <c r="H9" s="33">
        <v>1449</v>
      </c>
      <c r="I9" s="33">
        <v>1529</v>
      </c>
      <c r="J9" s="33">
        <v>1174</v>
      </c>
      <c r="K9" s="33">
        <v>1159</v>
      </c>
      <c r="L9" s="33">
        <v>1250</v>
      </c>
      <c r="M9" s="68">
        <v>1105</v>
      </c>
      <c r="N9" s="69">
        <f>SUM(B9:M9)</f>
        <v>16129</v>
      </c>
      <c r="O9" s="70" t="s">
        <v>37</v>
      </c>
      <c r="P9" s="33"/>
      <c r="R9" s="33"/>
      <c r="T9" s="33"/>
    </row>
    <row r="10" spans="1:20" x14ac:dyDescent="0.25">
      <c r="A10" s="66" t="s">
        <v>38</v>
      </c>
      <c r="B10" s="33">
        <v>1586</v>
      </c>
      <c r="C10" s="33">
        <v>1610</v>
      </c>
      <c r="D10" s="33">
        <v>1738</v>
      </c>
      <c r="E10" s="33">
        <v>1735</v>
      </c>
      <c r="F10" s="33">
        <v>1726</v>
      </c>
      <c r="G10" s="33">
        <v>1810</v>
      </c>
      <c r="H10" s="33">
        <v>1786</v>
      </c>
      <c r="I10" s="33">
        <v>1778</v>
      </c>
      <c r="J10" s="68">
        <v>1441</v>
      </c>
      <c r="K10" s="33">
        <v>1828</v>
      </c>
      <c r="L10" s="71">
        <v>1834</v>
      </c>
      <c r="M10" s="33">
        <v>1591</v>
      </c>
      <c r="N10" s="69">
        <f>SUM(B10:M10)</f>
        <v>20463</v>
      </c>
      <c r="O10" s="70" t="s">
        <v>38</v>
      </c>
      <c r="P10" s="33"/>
      <c r="R10" s="33"/>
      <c r="T10" s="33"/>
    </row>
    <row r="11" spans="1:20" x14ac:dyDescent="0.25">
      <c r="A11" s="66" t="s">
        <v>39</v>
      </c>
      <c r="B11" s="33">
        <v>31704</v>
      </c>
      <c r="C11" s="33">
        <v>30685</v>
      </c>
      <c r="D11" s="33">
        <v>32522</v>
      </c>
      <c r="E11" s="33">
        <v>30431</v>
      </c>
      <c r="F11" s="33">
        <v>29850</v>
      </c>
      <c r="G11" s="33">
        <v>37207</v>
      </c>
      <c r="H11" s="71">
        <v>38191</v>
      </c>
      <c r="I11" s="33">
        <v>32430</v>
      </c>
      <c r="J11" s="33">
        <v>26916</v>
      </c>
      <c r="K11" s="33">
        <v>29696</v>
      </c>
      <c r="L11" s="33">
        <v>27375</v>
      </c>
      <c r="M11" s="68">
        <v>25777</v>
      </c>
      <c r="N11" s="69">
        <f>SUM(B11:M11)</f>
        <v>372784</v>
      </c>
      <c r="O11" s="70" t="s">
        <v>39</v>
      </c>
      <c r="P11" s="33"/>
      <c r="R11" s="33"/>
      <c r="T11" s="33"/>
    </row>
    <row r="12" spans="1:20" x14ac:dyDescent="0.25">
      <c r="A12" s="66" t="s">
        <v>40</v>
      </c>
      <c r="B12" s="71">
        <v>3395</v>
      </c>
      <c r="C12" s="33">
        <v>2907</v>
      </c>
      <c r="D12" s="33">
        <v>3022</v>
      </c>
      <c r="E12" s="33">
        <v>3025</v>
      </c>
      <c r="F12" s="33">
        <v>2695</v>
      </c>
      <c r="G12" s="33">
        <v>3064</v>
      </c>
      <c r="H12" s="33">
        <v>3143</v>
      </c>
      <c r="I12" s="33">
        <v>3089</v>
      </c>
      <c r="J12" s="33">
        <v>2283</v>
      </c>
      <c r="K12" s="33">
        <v>2689</v>
      </c>
      <c r="L12" s="33">
        <v>2442</v>
      </c>
      <c r="M12" s="68">
        <v>2258</v>
      </c>
      <c r="N12" s="69">
        <f>SUM(B12:M12)</f>
        <v>34012</v>
      </c>
      <c r="O12" s="70" t="s">
        <v>40</v>
      </c>
      <c r="P12" s="33"/>
      <c r="R12" s="33"/>
      <c r="T12" s="33"/>
    </row>
    <row r="13" spans="1:20" x14ac:dyDescent="0.25">
      <c r="A13" s="66" t="s">
        <v>41</v>
      </c>
      <c r="B13" s="33">
        <v>70580</v>
      </c>
      <c r="C13" s="33">
        <v>64657</v>
      </c>
      <c r="D13" s="33">
        <v>77024</v>
      </c>
      <c r="E13" s="33">
        <v>68352</v>
      </c>
      <c r="F13" s="33">
        <v>62820</v>
      </c>
      <c r="G13" s="71">
        <v>80523</v>
      </c>
      <c r="H13" s="33">
        <v>78337</v>
      </c>
      <c r="I13" s="33">
        <v>75765</v>
      </c>
      <c r="J13" s="33">
        <v>59035</v>
      </c>
      <c r="K13" s="33">
        <v>64875</v>
      </c>
      <c r="L13" s="33">
        <v>63208</v>
      </c>
      <c r="M13" s="68">
        <v>56242</v>
      </c>
      <c r="N13" s="69">
        <f>SUM(B13:M13)</f>
        <v>821418</v>
      </c>
      <c r="O13" s="70" t="s">
        <v>41</v>
      </c>
      <c r="P13" s="33"/>
      <c r="R13" s="33"/>
      <c r="T13" s="33"/>
    </row>
    <row r="14" spans="1:20" x14ac:dyDescent="0.25">
      <c r="A14" s="66" t="s">
        <v>42</v>
      </c>
      <c r="B14" s="33">
        <v>516</v>
      </c>
      <c r="C14" s="33">
        <v>589</v>
      </c>
      <c r="D14" s="33">
        <v>521</v>
      </c>
      <c r="E14" s="33">
        <v>401</v>
      </c>
      <c r="F14" s="33">
        <v>428</v>
      </c>
      <c r="G14" s="33">
        <v>492</v>
      </c>
      <c r="H14" s="33">
        <v>566</v>
      </c>
      <c r="I14" s="33">
        <v>479</v>
      </c>
      <c r="J14" s="33">
        <v>462</v>
      </c>
      <c r="K14" s="33">
        <v>609</v>
      </c>
      <c r="L14" s="71">
        <v>568</v>
      </c>
      <c r="M14" s="68">
        <v>358</v>
      </c>
      <c r="N14" s="69">
        <f>SUM(B14:M14)</f>
        <v>5989</v>
      </c>
      <c r="O14" s="70" t="s">
        <v>42</v>
      </c>
      <c r="P14" s="33"/>
      <c r="R14" s="33"/>
      <c r="T14" s="33"/>
    </row>
    <row r="15" spans="1:20" x14ac:dyDescent="0.25">
      <c r="A15" s="66" t="s">
        <v>43</v>
      </c>
      <c r="B15" s="68">
        <v>2851</v>
      </c>
      <c r="C15" s="33">
        <v>2874</v>
      </c>
      <c r="D15" s="33">
        <v>3075</v>
      </c>
      <c r="E15" s="33">
        <v>3048</v>
      </c>
      <c r="F15" s="33">
        <v>3168</v>
      </c>
      <c r="G15" s="71">
        <v>4204</v>
      </c>
      <c r="H15" s="33">
        <v>4037</v>
      </c>
      <c r="I15" s="33">
        <v>3303</v>
      </c>
      <c r="J15" s="33">
        <v>3328</v>
      </c>
      <c r="K15" s="33">
        <v>3586</v>
      </c>
      <c r="L15" s="33">
        <v>3516</v>
      </c>
      <c r="M15" s="33">
        <v>3131</v>
      </c>
      <c r="N15" s="69">
        <f>SUM(B15:M15)</f>
        <v>40121</v>
      </c>
      <c r="O15" s="70" t="s">
        <v>43</v>
      </c>
      <c r="P15" s="33"/>
      <c r="R15" s="33"/>
      <c r="T15" s="33"/>
    </row>
    <row r="16" spans="1:20" x14ac:dyDescent="0.25">
      <c r="A16" s="66" t="s">
        <v>44</v>
      </c>
      <c r="B16" s="33">
        <v>1853</v>
      </c>
      <c r="C16" s="33">
        <v>1823</v>
      </c>
      <c r="D16" s="33">
        <v>1856</v>
      </c>
      <c r="E16" s="33">
        <v>1877</v>
      </c>
      <c r="F16" s="33">
        <v>1820</v>
      </c>
      <c r="G16" s="33">
        <v>1992</v>
      </c>
      <c r="H16" s="71">
        <v>2049</v>
      </c>
      <c r="I16" s="33">
        <v>1975</v>
      </c>
      <c r="J16" s="33">
        <v>1728</v>
      </c>
      <c r="K16" s="33">
        <v>2037</v>
      </c>
      <c r="L16" s="33">
        <v>1838</v>
      </c>
      <c r="M16" s="68">
        <v>1255</v>
      </c>
      <c r="N16" s="69">
        <f>SUM(B16:M16)</f>
        <v>22103</v>
      </c>
      <c r="O16" s="70" t="s">
        <v>44</v>
      </c>
      <c r="P16" s="33"/>
      <c r="R16" s="33"/>
      <c r="T16" s="33"/>
    </row>
    <row r="17" spans="1:20" x14ac:dyDescent="0.25">
      <c r="A17" s="66" t="s">
        <v>45</v>
      </c>
      <c r="B17" s="33">
        <v>4413</v>
      </c>
      <c r="C17" s="33">
        <v>4232</v>
      </c>
      <c r="D17" s="33">
        <v>4345</v>
      </c>
      <c r="E17" s="33">
        <v>4454</v>
      </c>
      <c r="F17" s="33">
        <v>3959</v>
      </c>
      <c r="G17" s="33">
        <v>4729</v>
      </c>
      <c r="H17" s="71">
        <v>4818</v>
      </c>
      <c r="I17" s="33">
        <v>4685</v>
      </c>
      <c r="J17" s="33">
        <v>3865</v>
      </c>
      <c r="K17" s="33">
        <v>4754</v>
      </c>
      <c r="L17" s="33">
        <v>4328</v>
      </c>
      <c r="M17" s="68">
        <v>3807</v>
      </c>
      <c r="N17" s="69">
        <f>SUM(B17:M17)</f>
        <v>52389</v>
      </c>
      <c r="O17" s="70" t="s">
        <v>45</v>
      </c>
      <c r="P17" s="33"/>
      <c r="R17" s="33"/>
      <c r="T17" s="33"/>
    </row>
    <row r="18" spans="1:20" x14ac:dyDescent="0.25">
      <c r="A18" s="66" t="s">
        <v>46</v>
      </c>
      <c r="B18" s="33">
        <v>59187</v>
      </c>
      <c r="C18" s="33">
        <v>53652</v>
      </c>
      <c r="D18" s="33">
        <v>59480</v>
      </c>
      <c r="E18" s="33">
        <v>56087</v>
      </c>
      <c r="F18" s="33">
        <v>52648</v>
      </c>
      <c r="G18" s="33">
        <v>59747</v>
      </c>
      <c r="H18" s="71">
        <v>62325</v>
      </c>
      <c r="I18" s="33">
        <v>61802</v>
      </c>
      <c r="J18" s="33">
        <v>51771</v>
      </c>
      <c r="K18" s="33">
        <v>55906</v>
      </c>
      <c r="L18" s="33">
        <v>52775</v>
      </c>
      <c r="M18" s="68">
        <v>49800</v>
      </c>
      <c r="N18" s="69">
        <f>SUM(B18:M18)</f>
        <v>675180</v>
      </c>
      <c r="O18" s="70" t="s">
        <v>46</v>
      </c>
      <c r="P18" s="33"/>
      <c r="R18" s="33"/>
      <c r="T18" s="33"/>
    </row>
    <row r="19" spans="1:20" x14ac:dyDescent="0.25">
      <c r="A19" s="66" t="s">
        <v>47</v>
      </c>
      <c r="B19" s="33">
        <v>1024</v>
      </c>
      <c r="C19" s="33">
        <v>891</v>
      </c>
      <c r="D19" s="33">
        <v>773</v>
      </c>
      <c r="E19" s="68">
        <v>722</v>
      </c>
      <c r="F19" s="33">
        <v>769</v>
      </c>
      <c r="G19" s="33">
        <v>991</v>
      </c>
      <c r="H19" s="33">
        <v>1040</v>
      </c>
      <c r="I19" s="33">
        <v>1130</v>
      </c>
      <c r="J19" s="33">
        <v>983</v>
      </c>
      <c r="K19" s="71">
        <v>1177</v>
      </c>
      <c r="L19" s="33">
        <v>948</v>
      </c>
      <c r="M19" s="33">
        <v>782</v>
      </c>
      <c r="N19" s="69">
        <f>SUM(B19:M19)</f>
        <v>11230</v>
      </c>
      <c r="O19" s="70" t="s">
        <v>47</v>
      </c>
      <c r="P19" s="33"/>
      <c r="R19" s="33"/>
      <c r="T19" s="33"/>
    </row>
    <row r="20" spans="1:20" x14ac:dyDescent="0.25">
      <c r="A20" s="66" t="s">
        <v>48</v>
      </c>
      <c r="B20" s="33">
        <v>872</v>
      </c>
      <c r="C20" s="33">
        <v>876</v>
      </c>
      <c r="D20" s="33">
        <v>955</v>
      </c>
      <c r="E20" s="33">
        <v>734</v>
      </c>
      <c r="F20" s="33">
        <v>800</v>
      </c>
      <c r="G20" s="71">
        <v>1027</v>
      </c>
      <c r="H20" s="33">
        <v>1001</v>
      </c>
      <c r="I20" s="33">
        <v>1155</v>
      </c>
      <c r="J20" s="33">
        <v>712</v>
      </c>
      <c r="K20" s="33">
        <v>873</v>
      </c>
      <c r="L20" s="33">
        <v>796</v>
      </c>
      <c r="M20" s="68">
        <v>651</v>
      </c>
      <c r="N20" s="69">
        <f>SUM(B20:M20)</f>
        <v>10452</v>
      </c>
      <c r="O20" s="70" t="s">
        <v>48</v>
      </c>
      <c r="P20" s="33"/>
      <c r="R20" s="33"/>
      <c r="T20" s="33"/>
    </row>
    <row r="21" spans="1:20" x14ac:dyDescent="0.25">
      <c r="A21" s="66" t="s">
        <v>49</v>
      </c>
      <c r="B21" s="71">
        <v>1784</v>
      </c>
      <c r="C21" s="33">
        <v>1754</v>
      </c>
      <c r="D21" s="33">
        <v>1807</v>
      </c>
      <c r="E21" s="33">
        <v>1427</v>
      </c>
      <c r="F21" s="33">
        <v>1379</v>
      </c>
      <c r="G21" s="68">
        <v>1265</v>
      </c>
      <c r="H21" s="33">
        <v>1386</v>
      </c>
      <c r="I21" s="33">
        <v>1694</v>
      </c>
      <c r="J21" s="33">
        <v>1327</v>
      </c>
      <c r="K21" s="33">
        <v>1430</v>
      </c>
      <c r="L21" s="33">
        <v>1342</v>
      </c>
      <c r="M21" s="33">
        <v>1312</v>
      </c>
      <c r="N21" s="69">
        <f>SUM(B21:M21)</f>
        <v>17907</v>
      </c>
      <c r="O21" s="70" t="s">
        <v>49</v>
      </c>
      <c r="P21" s="33"/>
      <c r="R21" s="33"/>
      <c r="T21" s="33"/>
    </row>
    <row r="22" spans="1:20" x14ac:dyDescent="0.25">
      <c r="A22" s="66" t="s">
        <v>50</v>
      </c>
      <c r="B22" s="33">
        <v>1516</v>
      </c>
      <c r="C22" s="68">
        <v>1229</v>
      </c>
      <c r="D22" s="33">
        <v>1434</v>
      </c>
      <c r="E22" s="33">
        <v>1689</v>
      </c>
      <c r="F22" s="33">
        <v>1353</v>
      </c>
      <c r="G22" s="33">
        <v>1638</v>
      </c>
      <c r="H22" s="33">
        <v>1888</v>
      </c>
      <c r="I22" s="71">
        <v>1889</v>
      </c>
      <c r="J22" s="33">
        <v>1496</v>
      </c>
      <c r="K22" s="33">
        <v>1695</v>
      </c>
      <c r="L22" s="33">
        <v>1789</v>
      </c>
      <c r="M22" s="33">
        <v>1352</v>
      </c>
      <c r="N22" s="69">
        <f>SUM(B22:M22)</f>
        <v>18968</v>
      </c>
      <c r="O22" s="70" t="s">
        <v>50</v>
      </c>
      <c r="P22" s="33"/>
      <c r="R22" s="33"/>
      <c r="T22" s="33"/>
    </row>
    <row r="23" spans="1:20" x14ac:dyDescent="0.25">
      <c r="A23" s="66" t="s">
        <v>51</v>
      </c>
      <c r="B23" s="33">
        <v>587</v>
      </c>
      <c r="C23" s="33">
        <v>757</v>
      </c>
      <c r="D23" s="71">
        <v>912</v>
      </c>
      <c r="E23" s="33">
        <v>902</v>
      </c>
      <c r="F23" s="33">
        <v>565</v>
      </c>
      <c r="G23" s="33">
        <v>753</v>
      </c>
      <c r="H23" s="33">
        <v>723</v>
      </c>
      <c r="I23" s="33">
        <v>733</v>
      </c>
      <c r="J23" s="33">
        <v>610</v>
      </c>
      <c r="K23" s="33">
        <v>806</v>
      </c>
      <c r="L23" s="33">
        <v>761</v>
      </c>
      <c r="M23" s="68">
        <v>586</v>
      </c>
      <c r="N23" s="69">
        <f>SUM(B23:M23)</f>
        <v>8695</v>
      </c>
      <c r="O23" s="70" t="s">
        <v>51</v>
      </c>
      <c r="P23" s="33"/>
      <c r="R23" s="33"/>
      <c r="T23" s="33"/>
    </row>
    <row r="24" spans="1:20" x14ac:dyDescent="0.25">
      <c r="A24" s="66" t="s">
        <v>52</v>
      </c>
      <c r="B24" s="33">
        <v>2643</v>
      </c>
      <c r="C24" s="33">
        <v>2746</v>
      </c>
      <c r="D24" s="33">
        <v>3042</v>
      </c>
      <c r="E24" s="33">
        <v>2722</v>
      </c>
      <c r="F24" s="33">
        <v>2530</v>
      </c>
      <c r="G24" s="33">
        <v>2969</v>
      </c>
      <c r="H24" s="33">
        <v>2988</v>
      </c>
      <c r="I24" s="71">
        <v>3187</v>
      </c>
      <c r="J24" s="33">
        <v>2719</v>
      </c>
      <c r="K24" s="33">
        <v>2861</v>
      </c>
      <c r="L24" s="33">
        <v>2394</v>
      </c>
      <c r="M24" s="68">
        <v>2212</v>
      </c>
      <c r="N24" s="69">
        <f>SUM(B24:M24)</f>
        <v>33013</v>
      </c>
      <c r="O24" s="70" t="s">
        <v>52</v>
      </c>
      <c r="P24" s="33"/>
      <c r="R24" s="33"/>
      <c r="T24" s="33"/>
    </row>
    <row r="25" spans="1:20" x14ac:dyDescent="0.25">
      <c r="A25" s="66" t="s">
        <v>53</v>
      </c>
      <c r="B25" s="33">
        <v>1702</v>
      </c>
      <c r="C25" s="33">
        <v>1737</v>
      </c>
      <c r="D25" s="33">
        <v>1963</v>
      </c>
      <c r="E25" s="71">
        <v>2032</v>
      </c>
      <c r="F25" s="33">
        <v>1790</v>
      </c>
      <c r="G25" s="33">
        <v>2023</v>
      </c>
      <c r="H25" s="33">
        <v>1831</v>
      </c>
      <c r="I25" s="33">
        <v>1898</v>
      </c>
      <c r="J25" s="33">
        <v>1619</v>
      </c>
      <c r="K25" s="33">
        <v>1693</v>
      </c>
      <c r="L25" s="33">
        <v>1314</v>
      </c>
      <c r="M25" s="68">
        <v>1118</v>
      </c>
      <c r="N25" s="69">
        <f>SUM(B25:M25)</f>
        <v>20720</v>
      </c>
      <c r="O25" s="70" t="s">
        <v>53</v>
      </c>
      <c r="P25" s="33"/>
      <c r="R25" s="33"/>
      <c r="T25" s="33"/>
    </row>
    <row r="26" spans="1:20" x14ac:dyDescent="0.25">
      <c r="A26" s="66" t="s">
        <v>54</v>
      </c>
      <c r="B26" s="33">
        <v>10528</v>
      </c>
      <c r="C26" s="33">
        <v>9341</v>
      </c>
      <c r="D26" s="33">
        <v>10157</v>
      </c>
      <c r="E26" s="33">
        <v>9185</v>
      </c>
      <c r="F26" s="68">
        <v>8862</v>
      </c>
      <c r="G26" s="71">
        <v>11487</v>
      </c>
      <c r="H26" s="33">
        <v>11002</v>
      </c>
      <c r="I26" s="33">
        <v>10886</v>
      </c>
      <c r="J26" s="33">
        <v>9780</v>
      </c>
      <c r="K26" s="33">
        <v>11032</v>
      </c>
      <c r="L26" s="33">
        <v>10437</v>
      </c>
      <c r="M26" s="33">
        <v>9600</v>
      </c>
      <c r="N26" s="69">
        <f>SUM(B26:M26)</f>
        <v>122297</v>
      </c>
      <c r="O26" s="70" t="s">
        <v>54</v>
      </c>
      <c r="P26" s="33"/>
      <c r="R26" s="33"/>
      <c r="T26" s="33"/>
    </row>
    <row r="27" spans="1:20" x14ac:dyDescent="0.25">
      <c r="A27" s="66" t="s">
        <v>55</v>
      </c>
      <c r="B27" s="33">
        <v>6951</v>
      </c>
      <c r="C27" s="33">
        <v>5867</v>
      </c>
      <c r="D27" s="33">
        <v>6852</v>
      </c>
      <c r="E27" s="33">
        <v>6427</v>
      </c>
      <c r="F27" s="33">
        <v>6111</v>
      </c>
      <c r="G27" s="33">
        <v>7015</v>
      </c>
      <c r="H27" s="71">
        <v>7417</v>
      </c>
      <c r="I27" s="33">
        <v>7141</v>
      </c>
      <c r="J27" s="33">
        <v>5848</v>
      </c>
      <c r="K27" s="33">
        <v>6181</v>
      </c>
      <c r="L27" s="33">
        <v>5880</v>
      </c>
      <c r="M27" s="68">
        <v>5515</v>
      </c>
      <c r="N27" s="69">
        <f>SUM(B27:M27)</f>
        <v>77205</v>
      </c>
      <c r="O27" s="70" t="s">
        <v>55</v>
      </c>
      <c r="P27" s="33"/>
      <c r="R27" s="33"/>
      <c r="T27" s="33"/>
    </row>
    <row r="28" spans="1:20" x14ac:dyDescent="0.25">
      <c r="A28" s="66" t="s">
        <v>56</v>
      </c>
      <c r="B28" s="33">
        <v>4182</v>
      </c>
      <c r="C28" s="68">
        <v>3342</v>
      </c>
      <c r="D28" s="33">
        <v>4117</v>
      </c>
      <c r="E28" s="33">
        <v>4136</v>
      </c>
      <c r="F28" s="33">
        <v>3508</v>
      </c>
      <c r="G28" s="33">
        <v>4130</v>
      </c>
      <c r="H28" s="71">
        <v>4581</v>
      </c>
      <c r="I28" s="33">
        <v>4082</v>
      </c>
      <c r="J28" s="33">
        <v>3541</v>
      </c>
      <c r="K28" s="33">
        <v>4082</v>
      </c>
      <c r="L28" s="33">
        <v>3799</v>
      </c>
      <c r="M28" s="33">
        <v>3532</v>
      </c>
      <c r="N28" s="69">
        <f>SUM(B28:M28)</f>
        <v>47032</v>
      </c>
      <c r="O28" s="70" t="s">
        <v>56</v>
      </c>
      <c r="P28" s="33"/>
      <c r="R28" s="33"/>
      <c r="T28" s="33"/>
    </row>
    <row r="29" spans="1:20" x14ac:dyDescent="0.25">
      <c r="A29" s="66" t="s">
        <v>57</v>
      </c>
      <c r="B29" s="33">
        <v>2779</v>
      </c>
      <c r="C29" s="33">
        <v>2411</v>
      </c>
      <c r="D29" s="33">
        <v>2740</v>
      </c>
      <c r="E29" s="33">
        <v>2566</v>
      </c>
      <c r="F29" s="33">
        <v>2618</v>
      </c>
      <c r="G29" s="33">
        <v>3245</v>
      </c>
      <c r="H29" s="71">
        <v>3464</v>
      </c>
      <c r="I29" s="33">
        <v>3199</v>
      </c>
      <c r="J29" s="68">
        <v>2291</v>
      </c>
      <c r="K29" s="33">
        <v>2425</v>
      </c>
      <c r="L29" s="33">
        <v>2415</v>
      </c>
      <c r="M29" s="33">
        <v>2320</v>
      </c>
      <c r="N29" s="69">
        <f>SUM(B29:M29)</f>
        <v>32473</v>
      </c>
      <c r="O29" s="70" t="s">
        <v>57</v>
      </c>
      <c r="P29" s="33"/>
      <c r="R29" s="33"/>
      <c r="T29" s="33"/>
    </row>
    <row r="30" spans="1:20" x14ac:dyDescent="0.25">
      <c r="A30" s="66" t="s">
        <v>58</v>
      </c>
      <c r="B30" s="33">
        <v>6263</v>
      </c>
      <c r="C30" s="33">
        <v>5875</v>
      </c>
      <c r="D30" s="33">
        <v>5895</v>
      </c>
      <c r="E30" s="33">
        <v>5532</v>
      </c>
      <c r="F30" s="33">
        <v>4628</v>
      </c>
      <c r="G30" s="71">
        <v>6628</v>
      </c>
      <c r="H30" s="33">
        <v>6456</v>
      </c>
      <c r="I30" s="33">
        <v>6019</v>
      </c>
      <c r="J30" s="33">
        <v>4783</v>
      </c>
      <c r="K30" s="33">
        <v>5340</v>
      </c>
      <c r="L30" s="33">
        <v>5940</v>
      </c>
      <c r="M30" s="68">
        <v>4387</v>
      </c>
      <c r="N30" s="69">
        <f>SUM(B30:M30)</f>
        <v>67746</v>
      </c>
      <c r="O30" s="70" t="s">
        <v>58</v>
      </c>
      <c r="P30" s="33"/>
      <c r="R30" s="33"/>
      <c r="T30" s="33"/>
    </row>
    <row r="31" spans="1:20" ht="15.75" thickBot="1" x14ac:dyDescent="0.3">
      <c r="A31" s="72" t="s">
        <v>75</v>
      </c>
      <c r="B31" s="91">
        <v>1798</v>
      </c>
      <c r="C31" s="74">
        <v>1616</v>
      </c>
      <c r="D31" s="73">
        <v>1879</v>
      </c>
      <c r="E31" s="73">
        <v>1941</v>
      </c>
      <c r="F31" s="73">
        <v>1789</v>
      </c>
      <c r="G31" s="73">
        <v>1990</v>
      </c>
      <c r="H31" s="73">
        <v>2058</v>
      </c>
      <c r="I31" s="73">
        <v>2034</v>
      </c>
      <c r="J31" s="73">
        <v>1942</v>
      </c>
      <c r="K31" s="73">
        <v>2117</v>
      </c>
      <c r="L31" s="73">
        <v>1914</v>
      </c>
      <c r="M31" s="97">
        <v>2059</v>
      </c>
      <c r="N31" s="77">
        <f>SUM(B31:M31)</f>
        <v>23137</v>
      </c>
      <c r="O31" s="78" t="s">
        <v>75</v>
      </c>
      <c r="P31" s="33"/>
      <c r="R31" s="33"/>
      <c r="T31" s="33"/>
    </row>
    <row r="32" spans="1:20" ht="15.75" thickTop="1" x14ac:dyDescent="0.25">
      <c r="A32" s="3" t="s">
        <v>60</v>
      </c>
      <c r="B32" s="33">
        <v>240660</v>
      </c>
      <c r="C32" s="33">
        <v>221902</v>
      </c>
      <c r="D32" s="33">
        <v>249302</v>
      </c>
      <c r="E32" s="33">
        <v>231405</v>
      </c>
      <c r="F32" s="33">
        <v>216857</v>
      </c>
      <c r="G32" s="33">
        <v>264002</v>
      </c>
      <c r="H32" s="33">
        <v>268121</v>
      </c>
      <c r="I32" s="33">
        <v>256132</v>
      </c>
      <c r="J32" s="33">
        <v>209055</v>
      </c>
      <c r="K32" s="33">
        <v>231294</v>
      </c>
      <c r="L32" s="33">
        <v>218158</v>
      </c>
      <c r="M32" s="33">
        <v>198530</v>
      </c>
      <c r="N32" s="33">
        <f>SUM(B32:M32)</f>
        <v>2805418</v>
      </c>
      <c r="O32" s="3"/>
      <c r="P32" s="33"/>
      <c r="R32" s="33"/>
      <c r="T32" s="33"/>
    </row>
    <row r="33" spans="1:19" x14ac:dyDescent="0.2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87"/>
      <c r="N33" s="3"/>
      <c r="O33" s="3"/>
      <c r="R33" s="33"/>
      <c r="S33" s="33"/>
    </row>
    <row r="34" spans="1:19" x14ac:dyDescent="0.25">
      <c r="A34" s="80" t="s">
        <v>76</v>
      </c>
      <c r="B34" s="81">
        <v>2</v>
      </c>
      <c r="C34" s="81" t="s">
        <v>90</v>
      </c>
      <c r="D34" s="81">
        <v>2</v>
      </c>
      <c r="E34" s="81">
        <v>1</v>
      </c>
      <c r="F34" s="81">
        <v>0</v>
      </c>
      <c r="G34" s="81">
        <v>6</v>
      </c>
      <c r="H34" s="81">
        <v>11</v>
      </c>
      <c r="I34" s="81">
        <v>3</v>
      </c>
      <c r="J34" s="81">
        <v>0</v>
      </c>
      <c r="K34" s="81">
        <v>1</v>
      </c>
      <c r="L34" s="81">
        <v>3</v>
      </c>
      <c r="M34" s="81">
        <v>1</v>
      </c>
      <c r="N34" s="3"/>
      <c r="O34" s="3"/>
    </row>
    <row r="35" spans="1:19" x14ac:dyDescent="0.25">
      <c r="A35" s="82" t="s">
        <v>77</v>
      </c>
      <c r="B35" s="83">
        <v>2</v>
      </c>
      <c r="C35" s="83">
        <v>3</v>
      </c>
      <c r="D35" s="83">
        <v>1</v>
      </c>
      <c r="E35" s="83">
        <v>1</v>
      </c>
      <c r="F35" s="83">
        <v>1</v>
      </c>
      <c r="G35" s="83">
        <v>0</v>
      </c>
      <c r="H35" s="83">
        <v>0</v>
      </c>
      <c r="I35" s="83">
        <v>0</v>
      </c>
      <c r="J35" s="83">
        <v>2</v>
      </c>
      <c r="K35" s="83">
        <v>0</v>
      </c>
      <c r="L35" s="83">
        <v>1</v>
      </c>
      <c r="M35" s="83">
        <v>19</v>
      </c>
      <c r="N35" s="84"/>
      <c r="O35" s="3"/>
      <c r="R35" s="79"/>
    </row>
    <row r="36" spans="1:19" x14ac:dyDescent="0.25">
      <c r="A36" s="85">
        <v>2018</v>
      </c>
      <c r="B36" s="86" t="s">
        <v>62</v>
      </c>
      <c r="C36" s="86" t="s">
        <v>63</v>
      </c>
      <c r="D36" s="86" t="s">
        <v>64</v>
      </c>
      <c r="E36" s="86" t="s">
        <v>65</v>
      </c>
      <c r="F36" s="86" t="s">
        <v>66</v>
      </c>
      <c r="G36" s="86" t="s">
        <v>67</v>
      </c>
      <c r="H36" s="86" t="s">
        <v>68</v>
      </c>
      <c r="I36" s="86" t="s">
        <v>69</v>
      </c>
      <c r="J36" s="86" t="s">
        <v>70</v>
      </c>
      <c r="K36" s="86" t="s">
        <v>71</v>
      </c>
      <c r="L36" s="86" t="s">
        <v>72</v>
      </c>
      <c r="M36" s="86" t="s">
        <v>73</v>
      </c>
      <c r="N36" s="85" t="s">
        <v>74</v>
      </c>
      <c r="O36" s="3"/>
      <c r="R36" s="79"/>
    </row>
    <row r="37" spans="1:19" x14ac:dyDescent="0.25">
      <c r="R37" s="79"/>
    </row>
    <row r="38" spans="1:19" x14ac:dyDescent="0.25">
      <c r="R38" s="79"/>
    </row>
    <row r="39" spans="1:19" x14ac:dyDescent="0.25">
      <c r="R39" s="79"/>
    </row>
    <row r="40" spans="1:19" x14ac:dyDescent="0.25">
      <c r="R40" s="79"/>
    </row>
    <row r="41" spans="1:19" x14ac:dyDescent="0.25">
      <c r="R41" s="79"/>
    </row>
    <row r="42" spans="1:19" x14ac:dyDescent="0.25">
      <c r="R42" s="79"/>
    </row>
    <row r="43" spans="1:19" x14ac:dyDescent="0.25">
      <c r="R43" s="79"/>
    </row>
    <row r="44" spans="1:19" x14ac:dyDescent="0.25">
      <c r="R44" s="79"/>
    </row>
    <row r="45" spans="1:19" x14ac:dyDescent="0.25">
      <c r="R45" s="79"/>
    </row>
    <row r="46" spans="1:19" x14ac:dyDescent="0.25">
      <c r="R46" s="79"/>
    </row>
    <row r="47" spans="1:19" x14ac:dyDescent="0.25">
      <c r="R47" s="79"/>
    </row>
    <row r="48" spans="1:19" x14ac:dyDescent="0.25">
      <c r="R48" s="79"/>
    </row>
    <row r="49" spans="18:18" x14ac:dyDescent="0.25">
      <c r="R49" s="79"/>
    </row>
    <row r="50" spans="18:18" x14ac:dyDescent="0.25">
      <c r="R50" s="79"/>
    </row>
    <row r="51" spans="18:18" x14ac:dyDescent="0.25">
      <c r="R51" s="79"/>
    </row>
    <row r="52" spans="18:18" x14ac:dyDescent="0.25">
      <c r="R52" s="79"/>
    </row>
    <row r="53" spans="18:18" x14ac:dyDescent="0.25">
      <c r="R53" s="79"/>
    </row>
    <row r="54" spans="18:18" x14ac:dyDescent="0.25">
      <c r="R54" s="79"/>
    </row>
    <row r="55" spans="18:18" x14ac:dyDescent="0.25">
      <c r="R55" s="79"/>
    </row>
    <row r="56" spans="18:18" x14ac:dyDescent="0.25">
      <c r="R56" s="79"/>
    </row>
    <row r="57" spans="18:18" x14ac:dyDescent="0.25">
      <c r="R57" s="79"/>
    </row>
    <row r="58" spans="18:18" x14ac:dyDescent="0.25">
      <c r="R58" s="79"/>
    </row>
    <row r="59" spans="18:18" x14ac:dyDescent="0.25">
      <c r="R59" s="79"/>
    </row>
    <row r="60" spans="18:18" x14ac:dyDescent="0.25">
      <c r="R60" s="7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3075F-D6BB-424E-B108-7F0C05C17F06}">
  <dimension ref="A1:BH67"/>
  <sheetViews>
    <sheetView workbookViewId="0">
      <selection activeCell="E4" sqref="E4"/>
    </sheetView>
  </sheetViews>
  <sheetFormatPr defaultRowHeight="12.75" x14ac:dyDescent="0.2"/>
  <cols>
    <col min="1" max="1" width="15.42578125" style="2" bestFit="1" customWidth="1"/>
    <col min="2" max="2" width="10.28515625" style="2" bestFit="1" customWidth="1"/>
    <col min="3" max="3" width="10.5703125" style="2" bestFit="1" customWidth="1"/>
    <col min="4" max="4" width="10.28515625" style="2" bestFit="1" customWidth="1"/>
    <col min="5" max="5" width="6.140625" style="3" customWidth="1"/>
    <col min="6" max="6" width="4.42578125" style="2" customWidth="1"/>
    <col min="7" max="8" width="10.5703125" style="5" bestFit="1" customWidth="1"/>
    <col min="9" max="9" width="10.28515625" style="2" bestFit="1" customWidth="1"/>
    <col min="10" max="10" width="4.42578125" style="2" customWidth="1"/>
    <col min="11" max="11" width="11.28515625" style="2" bestFit="1" customWidth="1"/>
    <col min="12" max="12" width="9.5703125" style="2" bestFit="1" customWidth="1"/>
    <col min="13" max="13" width="10.28515625" style="2" bestFit="1" customWidth="1"/>
    <col min="14" max="14" width="4.42578125" style="2" customWidth="1"/>
    <col min="15" max="15" width="11.28515625" style="2" bestFit="1" customWidth="1"/>
    <col min="16" max="16" width="9.5703125" style="2" bestFit="1" customWidth="1"/>
    <col min="17" max="17" width="10.28515625" style="2" bestFit="1" customWidth="1"/>
    <col min="18" max="18" width="4.42578125" style="2" customWidth="1"/>
    <col min="19" max="19" width="11.28515625" style="2" bestFit="1" customWidth="1"/>
    <col min="20" max="20" width="9.28515625" style="2" bestFit="1" customWidth="1"/>
    <col min="21" max="21" width="10.28515625" style="2" bestFit="1" customWidth="1"/>
    <col min="22" max="22" width="4.42578125" style="2" customWidth="1"/>
    <col min="23" max="23" width="9.85546875" style="2" bestFit="1" customWidth="1"/>
    <col min="24" max="24" width="11" style="5" customWidth="1"/>
    <col min="25" max="25" width="10.28515625" style="2" bestFit="1" customWidth="1"/>
    <col min="26" max="26" width="4.42578125" style="2" customWidth="1"/>
    <col min="27" max="27" width="9.42578125" style="2" bestFit="1" customWidth="1"/>
    <col min="28" max="28" width="10.5703125" style="2" bestFit="1" customWidth="1"/>
    <col min="29" max="29" width="10.28515625" style="2" bestFit="1" customWidth="1"/>
    <col min="30" max="30" width="4.42578125" style="2" customWidth="1"/>
    <col min="31" max="31" width="8.85546875" style="6" bestFit="1" customWidth="1"/>
    <col min="32" max="32" width="10" style="5" bestFit="1" customWidth="1"/>
    <col min="33" max="33" width="10.28515625" style="2" bestFit="1" customWidth="1"/>
    <col min="34" max="34" width="4.42578125" style="2" customWidth="1"/>
    <col min="35" max="35" width="9.7109375" style="6" bestFit="1" customWidth="1"/>
    <col min="36" max="36" width="10.85546875" style="5" customWidth="1"/>
    <col min="37" max="37" width="10.28515625" style="2" bestFit="1" customWidth="1"/>
    <col min="38" max="38" width="4.42578125" style="2" customWidth="1"/>
    <col min="39" max="39" width="9.7109375" style="7" bestFit="1" customWidth="1"/>
    <col min="40" max="40" width="10.85546875" style="8" bestFit="1" customWidth="1"/>
    <col min="41" max="41" width="10.28515625" style="2" bestFit="1" customWidth="1"/>
    <col min="42" max="42" width="4.42578125" style="2" customWidth="1"/>
    <col min="43" max="43" width="9.140625" style="7" bestFit="1"/>
    <col min="44" max="44" width="10.28515625" style="8" bestFit="1" customWidth="1"/>
    <col min="45" max="45" width="10.28515625" style="2" bestFit="1" customWidth="1"/>
    <col min="46" max="46" width="4.42578125" style="2" customWidth="1"/>
    <col min="47" max="47" width="9.5703125" style="2" bestFit="1" customWidth="1"/>
    <col min="48" max="48" width="10.7109375" style="2" bestFit="1" customWidth="1"/>
    <col min="49" max="49" width="10.28515625" style="2" bestFit="1" customWidth="1"/>
    <col min="50" max="50" width="4.42578125" style="2" customWidth="1"/>
    <col min="51" max="52" width="10.7109375" style="5" bestFit="1" customWidth="1"/>
    <col min="53" max="53" width="10.28515625" style="2" bestFit="1" customWidth="1"/>
    <col min="54" max="54" width="4.42578125" style="2" customWidth="1"/>
    <col min="55" max="55" width="15.42578125" style="2" bestFit="1" customWidth="1"/>
    <col min="56" max="16384" width="9.140625" style="2"/>
  </cols>
  <sheetData>
    <row r="1" spans="1:60" ht="30.75" customHeight="1" x14ac:dyDescent="0.2">
      <c r="A1" s="1" t="s">
        <v>0</v>
      </c>
      <c r="D1" s="2" t="s">
        <v>1</v>
      </c>
      <c r="G1" s="4"/>
      <c r="AV1" s="1" t="s">
        <v>1</v>
      </c>
    </row>
    <row r="2" spans="1:60" ht="33" customHeight="1" x14ac:dyDescent="0.2">
      <c r="B2" s="9" t="s">
        <v>2</v>
      </c>
      <c r="C2" s="10" t="s">
        <v>3</v>
      </c>
      <c r="D2" s="11" t="s">
        <v>4</v>
      </c>
      <c r="E2" s="12" t="s">
        <v>5</v>
      </c>
      <c r="G2" s="13" t="s">
        <v>6</v>
      </c>
      <c r="H2" s="14" t="s">
        <v>7</v>
      </c>
      <c r="I2" s="15" t="s">
        <v>4</v>
      </c>
      <c r="K2" s="16" t="s">
        <v>8</v>
      </c>
      <c r="L2" s="17" t="s">
        <v>9</v>
      </c>
      <c r="M2" s="15" t="s">
        <v>4</v>
      </c>
      <c r="O2" s="18" t="s">
        <v>10</v>
      </c>
      <c r="P2" s="19" t="s">
        <v>11</v>
      </c>
      <c r="Q2" s="15" t="s">
        <v>4</v>
      </c>
      <c r="S2" s="18" t="s">
        <v>12</v>
      </c>
      <c r="T2" s="17" t="s">
        <v>13</v>
      </c>
      <c r="U2" s="20" t="s">
        <v>4</v>
      </c>
      <c r="W2" s="18" t="s">
        <v>14</v>
      </c>
      <c r="X2" s="19" t="s">
        <v>15</v>
      </c>
      <c r="Y2" s="15" t="s">
        <v>4</v>
      </c>
      <c r="Z2" s="21"/>
      <c r="AA2" s="19" t="s">
        <v>16</v>
      </c>
      <c r="AB2" s="19" t="s">
        <v>17</v>
      </c>
      <c r="AC2" s="15" t="s">
        <v>4</v>
      </c>
      <c r="AE2" s="18" t="s">
        <v>18</v>
      </c>
      <c r="AF2" s="19" t="s">
        <v>19</v>
      </c>
      <c r="AG2" s="15" t="s">
        <v>4</v>
      </c>
      <c r="AI2" s="18" t="s">
        <v>20</v>
      </c>
      <c r="AJ2" s="19" t="s">
        <v>21</v>
      </c>
      <c r="AK2" s="20" t="s">
        <v>4</v>
      </c>
      <c r="AM2" s="18" t="s">
        <v>22</v>
      </c>
      <c r="AN2" s="19" t="s">
        <v>23</v>
      </c>
      <c r="AO2" s="15" t="s">
        <v>4</v>
      </c>
      <c r="AQ2" s="22" t="s">
        <v>24</v>
      </c>
      <c r="AR2" s="23" t="s">
        <v>25</v>
      </c>
      <c r="AS2" s="15" t="s">
        <v>4</v>
      </c>
      <c r="AU2" s="22" t="s">
        <v>26</v>
      </c>
      <c r="AV2" s="23" t="s">
        <v>27</v>
      </c>
      <c r="AW2" s="15" t="s">
        <v>4</v>
      </c>
      <c r="AY2" s="24" t="s">
        <v>28</v>
      </c>
      <c r="AZ2" s="25" t="s">
        <v>29</v>
      </c>
      <c r="BA2" s="15" t="s">
        <v>4</v>
      </c>
    </row>
    <row r="3" spans="1:60" ht="15" x14ac:dyDescent="0.25">
      <c r="A3" s="3" t="s">
        <v>30</v>
      </c>
      <c r="B3" s="26">
        <f>G3+K3+O3+S3+W3+AA3+AE3+AI3+AM3+AQ3+AU3+AY3</f>
        <v>96457</v>
      </c>
      <c r="C3" s="27">
        <f>H3+L3+P3+T3+X3+AB3+AF3+AJ3+AN3+AR3+AV3+AZ3</f>
        <v>97611</v>
      </c>
      <c r="D3" s="28">
        <f>B3-C3</f>
        <v>-1154</v>
      </c>
      <c r="E3" s="29">
        <f>D3/C3</f>
        <v>-1.1822438044892481E-2</v>
      </c>
      <c r="G3" s="30">
        <v>8491</v>
      </c>
      <c r="H3" s="27">
        <v>7646</v>
      </c>
      <c r="I3" s="31">
        <f>G3-H3</f>
        <v>845</v>
      </c>
      <c r="K3" s="30">
        <v>7906</v>
      </c>
      <c r="L3" s="27">
        <v>8100</v>
      </c>
      <c r="M3" s="31">
        <f t="shared" ref="M3:M33" si="0">K3-L3</f>
        <v>-194</v>
      </c>
      <c r="N3" s="21"/>
      <c r="O3" s="30">
        <v>8928</v>
      </c>
      <c r="P3" s="32">
        <v>8101</v>
      </c>
      <c r="Q3" s="31">
        <f>O3-P3</f>
        <v>827</v>
      </c>
      <c r="S3" s="30">
        <v>7063</v>
      </c>
      <c r="T3" s="27">
        <v>7917</v>
      </c>
      <c r="U3" s="31">
        <f>S3-T3</f>
        <v>-854</v>
      </c>
      <c r="V3" s="21"/>
      <c r="W3" s="33">
        <v>7396</v>
      </c>
      <c r="X3" s="33">
        <v>7230</v>
      </c>
      <c r="Y3" s="31">
        <f>W3-X3</f>
        <v>166</v>
      </c>
      <c r="Z3" s="21"/>
      <c r="AA3">
        <v>9037</v>
      </c>
      <c r="AB3" s="33">
        <v>9154</v>
      </c>
      <c r="AC3" s="31">
        <f>AA3-AB3</f>
        <v>-117</v>
      </c>
      <c r="AD3" s="21"/>
      <c r="AE3">
        <v>9134</v>
      </c>
      <c r="AF3" s="33">
        <v>8725</v>
      </c>
      <c r="AG3" s="31">
        <f>AE3-AF3</f>
        <v>409</v>
      </c>
      <c r="AH3" s="21"/>
      <c r="AI3">
        <v>9375</v>
      </c>
      <c r="AJ3" s="33">
        <v>9044</v>
      </c>
      <c r="AK3" s="34">
        <f>AI3-AJ3</f>
        <v>331</v>
      </c>
      <c r="AL3" s="21"/>
      <c r="AM3">
        <v>7814</v>
      </c>
      <c r="AN3" s="33">
        <v>8418</v>
      </c>
      <c r="AO3" s="31">
        <f>AM3-AN3</f>
        <v>-604</v>
      </c>
      <c r="AP3" s="21"/>
      <c r="AQ3" s="33">
        <v>8089</v>
      </c>
      <c r="AR3" s="33">
        <v>8211</v>
      </c>
      <c r="AS3" s="31">
        <f>AQ3-AR3</f>
        <v>-122</v>
      </c>
      <c r="AT3" s="21"/>
      <c r="AU3" s="33">
        <v>7363</v>
      </c>
      <c r="AV3" s="33">
        <v>7968</v>
      </c>
      <c r="AW3" s="31">
        <f t="shared" ref="AW3:AW33" si="1">AU3-AV3</f>
        <v>-605</v>
      </c>
      <c r="AX3" s="21"/>
      <c r="AY3" s="33">
        <v>5861</v>
      </c>
      <c r="AZ3" s="33">
        <v>7097</v>
      </c>
      <c r="BA3" s="31">
        <f>AY3-AZ3</f>
        <v>-1236</v>
      </c>
      <c r="BC3" s="3"/>
      <c r="BD3" s="33"/>
      <c r="BE3" s="33"/>
      <c r="BF3" s="35"/>
      <c r="BG3" s="35"/>
      <c r="BH3" s="35"/>
    </row>
    <row r="4" spans="1:60" ht="15" x14ac:dyDescent="0.25">
      <c r="A4" s="3" t="s">
        <v>31</v>
      </c>
      <c r="B4" s="26">
        <f t="shared" ref="B4:C33" si="2">G4+K4+O4+S4+W4+AA4+AE4+AI4+AM4+AQ4+AU4+AY4</f>
        <v>11197</v>
      </c>
      <c r="C4" s="36">
        <f>H4+L4+P4+T4+X4+AB4+AF4+AJ4+AN4+AR4+AV4+AZ4</f>
        <v>14090</v>
      </c>
      <c r="D4" s="37">
        <f>B4-C4</f>
        <v>-2893</v>
      </c>
      <c r="E4" s="38">
        <f>D4/C4</f>
        <v>-0.20532292405961675</v>
      </c>
      <c r="G4" s="39">
        <v>887</v>
      </c>
      <c r="H4" s="36">
        <v>1099</v>
      </c>
      <c r="I4" s="34">
        <f>G4-H4</f>
        <v>-212</v>
      </c>
      <c r="K4" s="39">
        <v>880</v>
      </c>
      <c r="L4" s="36">
        <v>1501</v>
      </c>
      <c r="M4" s="34">
        <f t="shared" si="0"/>
        <v>-621</v>
      </c>
      <c r="N4" s="21"/>
      <c r="O4" s="39">
        <v>1071</v>
      </c>
      <c r="P4" s="32">
        <v>1254</v>
      </c>
      <c r="Q4" s="34">
        <f>O4-P4</f>
        <v>-183</v>
      </c>
      <c r="S4" s="39">
        <v>1000</v>
      </c>
      <c r="T4" s="36">
        <v>1144</v>
      </c>
      <c r="U4" s="34">
        <f>S4-T4</f>
        <v>-144</v>
      </c>
      <c r="V4" s="21"/>
      <c r="W4" s="33">
        <v>883</v>
      </c>
      <c r="X4" s="33">
        <v>1014</v>
      </c>
      <c r="Y4" s="34">
        <f>W4-X4</f>
        <v>-131</v>
      </c>
      <c r="Z4" s="21"/>
      <c r="AA4">
        <v>1216</v>
      </c>
      <c r="AB4" s="33">
        <v>1507</v>
      </c>
      <c r="AC4" s="34">
        <f>AA4-AB4</f>
        <v>-291</v>
      </c>
      <c r="AD4" s="21"/>
      <c r="AE4">
        <v>1140</v>
      </c>
      <c r="AF4" s="33">
        <v>1345</v>
      </c>
      <c r="AG4" s="34">
        <f>AE4-AF4</f>
        <v>-205</v>
      </c>
      <c r="AH4" s="21"/>
      <c r="AI4">
        <v>1064</v>
      </c>
      <c r="AJ4" s="33">
        <v>1361</v>
      </c>
      <c r="AK4" s="34">
        <f>AI4-AJ4</f>
        <v>-297</v>
      </c>
      <c r="AL4" s="21"/>
      <c r="AM4">
        <v>757</v>
      </c>
      <c r="AN4" s="33">
        <v>1059</v>
      </c>
      <c r="AO4" s="34">
        <f>AM4-AN4</f>
        <v>-302</v>
      </c>
      <c r="AP4" s="21"/>
      <c r="AQ4" s="33">
        <v>777</v>
      </c>
      <c r="AR4" s="33">
        <v>920</v>
      </c>
      <c r="AS4" s="34">
        <f>AQ4-AR4</f>
        <v>-143</v>
      </c>
      <c r="AT4" s="21"/>
      <c r="AU4" s="33">
        <v>697</v>
      </c>
      <c r="AV4" s="33">
        <v>901</v>
      </c>
      <c r="AW4" s="34">
        <f t="shared" si="1"/>
        <v>-204</v>
      </c>
      <c r="AX4" s="21"/>
      <c r="AY4" s="33">
        <v>825</v>
      </c>
      <c r="AZ4" s="33">
        <v>985</v>
      </c>
      <c r="BA4" s="34">
        <f>AY4-AZ4</f>
        <v>-160</v>
      </c>
      <c r="BC4" s="3"/>
      <c r="BD4" s="33"/>
      <c r="BE4" s="33"/>
      <c r="BF4" s="35"/>
      <c r="BG4" s="35"/>
      <c r="BH4" s="35"/>
    </row>
    <row r="5" spans="1:60" ht="15" x14ac:dyDescent="0.25">
      <c r="A5" s="3" t="s">
        <v>32</v>
      </c>
      <c r="B5" s="26">
        <f t="shared" si="2"/>
        <v>56484</v>
      </c>
      <c r="C5" s="36">
        <f t="shared" si="2"/>
        <v>56718</v>
      </c>
      <c r="D5" s="37">
        <f t="shared" ref="D5:D33" si="3">B5-C5</f>
        <v>-234</v>
      </c>
      <c r="E5" s="38">
        <f t="shared" ref="E5:E33" si="4">D5/C5</f>
        <v>-4.1256743890828312E-3</v>
      </c>
      <c r="G5" s="39">
        <v>4507</v>
      </c>
      <c r="H5" s="36">
        <v>4445</v>
      </c>
      <c r="I5" s="34">
        <f t="shared" ref="I5:I33" si="5">G5-H5</f>
        <v>62</v>
      </c>
      <c r="K5" s="39">
        <v>4367</v>
      </c>
      <c r="L5" s="36">
        <v>4573</v>
      </c>
      <c r="M5" s="34">
        <f t="shared" si="0"/>
        <v>-206</v>
      </c>
      <c r="N5" s="21"/>
      <c r="O5" s="39">
        <v>5075</v>
      </c>
      <c r="P5" s="32">
        <v>4627</v>
      </c>
      <c r="Q5" s="34">
        <f>O5-P5</f>
        <v>448</v>
      </c>
      <c r="S5" s="39">
        <v>4416</v>
      </c>
      <c r="T5" s="36">
        <v>4574</v>
      </c>
      <c r="U5" s="34">
        <f t="shared" ref="U5:U32" si="6">S5-T5</f>
        <v>-158</v>
      </c>
      <c r="V5" s="21"/>
      <c r="W5" s="33">
        <v>4301</v>
      </c>
      <c r="X5" s="33">
        <v>4164</v>
      </c>
      <c r="Y5" s="34">
        <f>W5-X5</f>
        <v>137</v>
      </c>
      <c r="Z5" s="21"/>
      <c r="AA5">
        <v>5899</v>
      </c>
      <c r="AB5" s="33">
        <v>6310</v>
      </c>
      <c r="AC5" s="34">
        <f t="shared" ref="AC5:AC33" si="7">AA5-AB5</f>
        <v>-411</v>
      </c>
      <c r="AD5" s="21"/>
      <c r="AE5">
        <v>5630</v>
      </c>
      <c r="AF5" s="33">
        <v>5627</v>
      </c>
      <c r="AG5" s="34">
        <f>AE5-AF5</f>
        <v>3</v>
      </c>
      <c r="AH5" s="21"/>
      <c r="AI5">
        <v>5584</v>
      </c>
      <c r="AJ5" s="33">
        <v>6104</v>
      </c>
      <c r="AK5" s="34">
        <f>AI5-AJ5</f>
        <v>-520</v>
      </c>
      <c r="AL5" s="21"/>
      <c r="AM5">
        <v>4066</v>
      </c>
      <c r="AN5" s="33">
        <v>4434</v>
      </c>
      <c r="AO5" s="34">
        <f>AM5-AN5</f>
        <v>-368</v>
      </c>
      <c r="AP5" s="21"/>
      <c r="AQ5" s="33">
        <v>4302</v>
      </c>
      <c r="AR5" s="33">
        <v>3993</v>
      </c>
      <c r="AS5" s="34">
        <f t="shared" ref="AS5:AS33" si="8">AQ5-AR5</f>
        <v>309</v>
      </c>
      <c r="AT5" s="21"/>
      <c r="AU5" s="33">
        <v>4520</v>
      </c>
      <c r="AV5" s="33">
        <v>4234</v>
      </c>
      <c r="AW5" s="34">
        <f t="shared" si="1"/>
        <v>286</v>
      </c>
      <c r="AX5" s="21"/>
      <c r="AY5" s="33">
        <v>3817</v>
      </c>
      <c r="AZ5" s="33">
        <v>3633</v>
      </c>
      <c r="BA5" s="34">
        <f t="shared" ref="BA5:BA32" si="9">AY5-AZ5</f>
        <v>184</v>
      </c>
      <c r="BC5" s="3"/>
      <c r="BD5" s="33"/>
      <c r="BE5" s="33"/>
      <c r="BF5" s="35"/>
      <c r="BG5" s="35"/>
      <c r="BH5" s="35"/>
    </row>
    <row r="6" spans="1:60" ht="15" x14ac:dyDescent="0.25">
      <c r="A6" s="3" t="s">
        <v>33</v>
      </c>
      <c r="B6" s="26">
        <f t="shared" si="2"/>
        <v>23532</v>
      </c>
      <c r="C6" s="36">
        <f t="shared" si="2"/>
        <v>23407</v>
      </c>
      <c r="D6" s="37">
        <f t="shared" si="3"/>
        <v>125</v>
      </c>
      <c r="E6" s="38">
        <f t="shared" si="4"/>
        <v>5.3402828213782198E-3</v>
      </c>
      <c r="G6" s="39">
        <v>1772</v>
      </c>
      <c r="H6" s="36">
        <v>1810</v>
      </c>
      <c r="I6" s="34">
        <f t="shared" si="5"/>
        <v>-38</v>
      </c>
      <c r="K6" s="39">
        <v>1742</v>
      </c>
      <c r="L6" s="36">
        <v>1909</v>
      </c>
      <c r="M6" s="34">
        <f t="shared" si="0"/>
        <v>-167</v>
      </c>
      <c r="N6" s="21"/>
      <c r="O6" s="39">
        <v>2440</v>
      </c>
      <c r="P6" s="32">
        <v>2040</v>
      </c>
      <c r="Q6" s="34">
        <f t="shared" ref="Q6:Q33" si="10">O6-P6</f>
        <v>400</v>
      </c>
      <c r="S6" s="39">
        <v>1875</v>
      </c>
      <c r="T6" s="36">
        <v>2022</v>
      </c>
      <c r="U6" s="34">
        <f t="shared" si="6"/>
        <v>-147</v>
      </c>
      <c r="V6" s="21"/>
      <c r="W6" s="33">
        <v>2043</v>
      </c>
      <c r="X6" s="33">
        <v>1924</v>
      </c>
      <c r="Y6" s="34">
        <f t="shared" ref="Y6:Y19" si="11">W6-X6</f>
        <v>119</v>
      </c>
      <c r="Z6" s="21"/>
      <c r="AA6">
        <v>2189</v>
      </c>
      <c r="AB6" s="33">
        <v>2421</v>
      </c>
      <c r="AC6" s="34">
        <f t="shared" si="7"/>
        <v>-232</v>
      </c>
      <c r="AD6" s="21"/>
      <c r="AE6">
        <v>2209</v>
      </c>
      <c r="AF6" s="33">
        <v>2214</v>
      </c>
      <c r="AG6" s="34">
        <f t="shared" ref="AG6:AG33" si="12">AE6-AF6</f>
        <v>-5</v>
      </c>
      <c r="AH6" s="21"/>
      <c r="AI6">
        <v>2547</v>
      </c>
      <c r="AJ6" s="33">
        <v>2042</v>
      </c>
      <c r="AK6" s="34">
        <f t="shared" ref="AK6:AK33" si="13">AI6-AJ6</f>
        <v>505</v>
      </c>
      <c r="AL6" s="21"/>
      <c r="AM6">
        <v>1653</v>
      </c>
      <c r="AN6" s="33">
        <v>1591</v>
      </c>
      <c r="AO6" s="34">
        <f>AM6-AN6</f>
        <v>62</v>
      </c>
      <c r="AP6" s="21"/>
      <c r="AQ6" s="33">
        <v>1527</v>
      </c>
      <c r="AR6" s="33">
        <v>1982</v>
      </c>
      <c r="AS6" s="34">
        <f t="shared" si="8"/>
        <v>-455</v>
      </c>
      <c r="AT6" s="21"/>
      <c r="AU6" s="33">
        <v>1736</v>
      </c>
      <c r="AV6" s="33">
        <v>1743</v>
      </c>
      <c r="AW6" s="34">
        <f t="shared" si="1"/>
        <v>-7</v>
      </c>
      <c r="AX6" s="21"/>
      <c r="AY6" s="33">
        <v>1799</v>
      </c>
      <c r="AZ6" s="33">
        <v>1709</v>
      </c>
      <c r="BA6" s="34">
        <f t="shared" si="9"/>
        <v>90</v>
      </c>
      <c r="BC6" s="3"/>
      <c r="BD6" s="33"/>
      <c r="BE6" s="33"/>
      <c r="BF6" s="35"/>
      <c r="BG6" s="35"/>
      <c r="BH6" s="35"/>
    </row>
    <row r="7" spans="1:60" ht="15" x14ac:dyDescent="0.25">
      <c r="A7" s="3" t="s">
        <v>34</v>
      </c>
      <c r="B7" s="26">
        <f t="shared" si="2"/>
        <v>9252</v>
      </c>
      <c r="C7" s="36">
        <f t="shared" si="2"/>
        <v>7655</v>
      </c>
      <c r="D7" s="37">
        <f t="shared" si="3"/>
        <v>1597</v>
      </c>
      <c r="E7" s="38">
        <f t="shared" si="4"/>
        <v>0.20862181580666231</v>
      </c>
      <c r="G7" s="39">
        <v>544</v>
      </c>
      <c r="H7" s="36">
        <v>614</v>
      </c>
      <c r="I7" s="34">
        <f t="shared" si="5"/>
        <v>-70</v>
      </c>
      <c r="K7" s="39">
        <v>747</v>
      </c>
      <c r="L7" s="36">
        <v>691</v>
      </c>
      <c r="M7" s="34">
        <f t="shared" si="0"/>
        <v>56</v>
      </c>
      <c r="N7" s="21"/>
      <c r="O7" s="39">
        <v>700</v>
      </c>
      <c r="P7" s="32">
        <v>530</v>
      </c>
      <c r="Q7" s="34">
        <f t="shared" si="10"/>
        <v>170</v>
      </c>
      <c r="S7" s="39">
        <v>638</v>
      </c>
      <c r="T7" s="36">
        <v>540</v>
      </c>
      <c r="U7" s="34">
        <f t="shared" si="6"/>
        <v>98</v>
      </c>
      <c r="V7" s="21"/>
      <c r="W7" s="33">
        <v>770</v>
      </c>
      <c r="X7" s="33">
        <v>575</v>
      </c>
      <c r="Y7" s="34">
        <f t="shared" si="11"/>
        <v>195</v>
      </c>
      <c r="Z7" s="21"/>
      <c r="AA7">
        <v>692</v>
      </c>
      <c r="AB7" s="33">
        <v>844</v>
      </c>
      <c r="AC7" s="34">
        <f t="shared" si="7"/>
        <v>-152</v>
      </c>
      <c r="AD7" s="21"/>
      <c r="AE7">
        <v>768</v>
      </c>
      <c r="AF7" s="33">
        <v>688</v>
      </c>
      <c r="AG7" s="34">
        <f t="shared" si="12"/>
        <v>80</v>
      </c>
      <c r="AH7" s="21"/>
      <c r="AI7">
        <v>1050</v>
      </c>
      <c r="AJ7" s="33">
        <v>633</v>
      </c>
      <c r="AK7" s="34">
        <f t="shared" si="13"/>
        <v>417</v>
      </c>
      <c r="AL7" s="21"/>
      <c r="AM7">
        <v>1003</v>
      </c>
      <c r="AN7" s="33">
        <v>772</v>
      </c>
      <c r="AO7" s="34">
        <f>AM7-AN7</f>
        <v>231</v>
      </c>
      <c r="AP7" s="21"/>
      <c r="AQ7" s="33">
        <v>719</v>
      </c>
      <c r="AR7" s="33">
        <v>617</v>
      </c>
      <c r="AS7" s="34">
        <f t="shared" si="8"/>
        <v>102</v>
      </c>
      <c r="AT7" s="21"/>
      <c r="AU7" s="33">
        <v>903</v>
      </c>
      <c r="AV7" s="33">
        <v>608</v>
      </c>
      <c r="AW7" s="34">
        <f t="shared" si="1"/>
        <v>295</v>
      </c>
      <c r="AX7" s="21"/>
      <c r="AY7" s="33">
        <v>718</v>
      </c>
      <c r="AZ7" s="33">
        <v>543</v>
      </c>
      <c r="BA7" s="34">
        <f t="shared" si="9"/>
        <v>175</v>
      </c>
      <c r="BC7" s="3"/>
      <c r="BD7" s="33"/>
      <c r="BE7" s="33"/>
      <c r="BF7" s="35"/>
      <c r="BG7" s="35"/>
      <c r="BH7" s="35"/>
    </row>
    <row r="8" spans="1:60" ht="15" x14ac:dyDescent="0.25">
      <c r="A8" s="3" t="s">
        <v>35</v>
      </c>
      <c r="B8" s="26">
        <f t="shared" si="2"/>
        <v>54786</v>
      </c>
      <c r="C8" s="36">
        <f t="shared" si="2"/>
        <v>61022</v>
      </c>
      <c r="D8" s="37">
        <f t="shared" si="3"/>
        <v>-6236</v>
      </c>
      <c r="E8" s="38">
        <f t="shared" si="4"/>
        <v>-0.10219265183048737</v>
      </c>
      <c r="G8" s="39">
        <v>4570</v>
      </c>
      <c r="H8" s="36">
        <v>4790</v>
      </c>
      <c r="I8" s="34">
        <f t="shared" si="5"/>
        <v>-220</v>
      </c>
      <c r="K8" s="39">
        <v>4341</v>
      </c>
      <c r="L8" s="36">
        <v>4812</v>
      </c>
      <c r="M8" s="34">
        <f t="shared" si="0"/>
        <v>-471</v>
      </c>
      <c r="N8" s="21"/>
      <c r="O8" s="39">
        <v>4881</v>
      </c>
      <c r="P8" s="32">
        <v>5060</v>
      </c>
      <c r="Q8" s="34">
        <f t="shared" si="10"/>
        <v>-179</v>
      </c>
      <c r="S8" s="39">
        <v>4198</v>
      </c>
      <c r="T8" s="36">
        <v>4831</v>
      </c>
      <c r="U8" s="34">
        <f t="shared" si="6"/>
        <v>-633</v>
      </c>
      <c r="V8" s="21"/>
      <c r="W8" s="33">
        <v>4472</v>
      </c>
      <c r="X8" s="33">
        <v>4806</v>
      </c>
      <c r="Y8" s="34">
        <f t="shared" si="11"/>
        <v>-334</v>
      </c>
      <c r="Z8" s="21"/>
      <c r="AA8">
        <v>5251</v>
      </c>
      <c r="AB8" s="33">
        <v>5538</v>
      </c>
      <c r="AC8" s="34">
        <f t="shared" si="7"/>
        <v>-287</v>
      </c>
      <c r="AD8" s="21"/>
      <c r="AE8">
        <v>5677</v>
      </c>
      <c r="AF8" s="33">
        <v>6441</v>
      </c>
      <c r="AG8" s="34">
        <f t="shared" si="12"/>
        <v>-764</v>
      </c>
      <c r="AH8" s="21"/>
      <c r="AI8">
        <v>5352</v>
      </c>
      <c r="AJ8" s="33">
        <v>6184</v>
      </c>
      <c r="AK8" s="34">
        <f t="shared" si="13"/>
        <v>-832</v>
      </c>
      <c r="AL8" s="21"/>
      <c r="AM8">
        <v>4288</v>
      </c>
      <c r="AN8" s="33">
        <v>4798</v>
      </c>
      <c r="AO8" s="34">
        <f t="shared" ref="AO8:AO33" si="14">AM8-AN8</f>
        <v>-510</v>
      </c>
      <c r="AP8" s="21"/>
      <c r="AQ8" s="33">
        <v>4244</v>
      </c>
      <c r="AR8" s="33">
        <v>4951</v>
      </c>
      <c r="AS8" s="34">
        <f t="shared" si="8"/>
        <v>-707</v>
      </c>
      <c r="AT8" s="21"/>
      <c r="AU8" s="33">
        <v>3963</v>
      </c>
      <c r="AV8" s="33">
        <v>4389</v>
      </c>
      <c r="AW8" s="34">
        <f t="shared" si="1"/>
        <v>-426</v>
      </c>
      <c r="AX8" s="21"/>
      <c r="AY8" s="33">
        <v>3549</v>
      </c>
      <c r="AZ8" s="33">
        <v>4422</v>
      </c>
      <c r="BA8" s="34">
        <f t="shared" si="9"/>
        <v>-873</v>
      </c>
      <c r="BC8" s="3"/>
      <c r="BD8" s="33"/>
      <c r="BE8" s="33"/>
      <c r="BF8" s="35"/>
      <c r="BG8" s="35"/>
      <c r="BH8" s="35"/>
    </row>
    <row r="9" spans="1:60" ht="15" x14ac:dyDescent="0.25">
      <c r="A9" s="3" t="s">
        <v>36</v>
      </c>
      <c r="B9" s="26">
        <f t="shared" si="2"/>
        <v>14311</v>
      </c>
      <c r="C9" s="36">
        <f t="shared" si="2"/>
        <v>12953</v>
      </c>
      <c r="D9" s="37">
        <f t="shared" si="3"/>
        <v>1358</v>
      </c>
      <c r="E9" s="38">
        <f t="shared" si="4"/>
        <v>0.10484057747240022</v>
      </c>
      <c r="G9" s="39">
        <v>894</v>
      </c>
      <c r="H9" s="36">
        <v>939</v>
      </c>
      <c r="I9" s="34">
        <f t="shared" si="5"/>
        <v>-45</v>
      </c>
      <c r="K9" s="39">
        <v>1037</v>
      </c>
      <c r="L9" s="36">
        <v>966</v>
      </c>
      <c r="M9" s="34">
        <f t="shared" si="0"/>
        <v>71</v>
      </c>
      <c r="N9" s="21"/>
      <c r="O9" s="39">
        <v>1229</v>
      </c>
      <c r="P9" s="32">
        <v>971</v>
      </c>
      <c r="Q9" s="34">
        <f t="shared" si="10"/>
        <v>258</v>
      </c>
      <c r="S9" s="39">
        <v>915</v>
      </c>
      <c r="T9" s="36">
        <v>1008</v>
      </c>
      <c r="U9" s="34">
        <f t="shared" si="6"/>
        <v>-93</v>
      </c>
      <c r="V9" s="21"/>
      <c r="W9" s="33">
        <v>1331</v>
      </c>
      <c r="X9" s="33">
        <v>819</v>
      </c>
      <c r="Y9" s="34">
        <f t="shared" si="11"/>
        <v>512</v>
      </c>
      <c r="Z9" s="21"/>
      <c r="AA9">
        <v>1411</v>
      </c>
      <c r="AB9" s="33">
        <v>1210</v>
      </c>
      <c r="AC9" s="34">
        <f t="shared" si="7"/>
        <v>201</v>
      </c>
      <c r="AD9" s="21"/>
      <c r="AE9">
        <v>1387</v>
      </c>
      <c r="AF9" s="33">
        <v>1412</v>
      </c>
      <c r="AG9" s="34">
        <f t="shared" si="12"/>
        <v>-25</v>
      </c>
      <c r="AH9" s="21"/>
      <c r="AI9">
        <v>1499</v>
      </c>
      <c r="AJ9" s="33">
        <v>1349</v>
      </c>
      <c r="AK9" s="34">
        <f t="shared" si="13"/>
        <v>150</v>
      </c>
      <c r="AL9" s="21"/>
      <c r="AM9">
        <v>1389</v>
      </c>
      <c r="AN9" s="33">
        <v>1008</v>
      </c>
      <c r="AO9" s="34">
        <f t="shared" si="14"/>
        <v>381</v>
      </c>
      <c r="AP9" s="21"/>
      <c r="AQ9" s="33">
        <v>1125</v>
      </c>
      <c r="AR9" s="33">
        <v>1238</v>
      </c>
      <c r="AS9" s="34">
        <f t="shared" si="8"/>
        <v>-113</v>
      </c>
      <c r="AT9" s="21"/>
      <c r="AU9" s="33">
        <v>1144</v>
      </c>
      <c r="AV9" s="33">
        <v>1014</v>
      </c>
      <c r="AW9" s="34">
        <f t="shared" si="1"/>
        <v>130</v>
      </c>
      <c r="AX9" s="21"/>
      <c r="AY9" s="33">
        <v>950</v>
      </c>
      <c r="AZ9" s="33">
        <v>1019</v>
      </c>
      <c r="BA9" s="34">
        <f t="shared" si="9"/>
        <v>-69</v>
      </c>
      <c r="BC9" s="3"/>
      <c r="BD9" s="33"/>
      <c r="BE9" s="33"/>
      <c r="BF9" s="35"/>
      <c r="BG9" s="35"/>
      <c r="BH9" s="35"/>
    </row>
    <row r="10" spans="1:60" ht="15" x14ac:dyDescent="0.25">
      <c r="A10" s="3" t="s">
        <v>37</v>
      </c>
      <c r="B10" s="26">
        <f t="shared" si="2"/>
        <v>19677</v>
      </c>
      <c r="C10" s="36">
        <f t="shared" si="2"/>
        <v>19776</v>
      </c>
      <c r="D10" s="37">
        <f t="shared" si="3"/>
        <v>-99</v>
      </c>
      <c r="E10" s="38">
        <f t="shared" si="4"/>
        <v>-5.0060679611650489E-3</v>
      </c>
      <c r="G10" s="39">
        <v>1825</v>
      </c>
      <c r="H10" s="36">
        <v>1610</v>
      </c>
      <c r="I10" s="34">
        <f t="shared" si="5"/>
        <v>215</v>
      </c>
      <c r="K10" s="39">
        <v>1720</v>
      </c>
      <c r="L10" s="36">
        <v>1504</v>
      </c>
      <c r="M10" s="34">
        <f t="shared" si="0"/>
        <v>216</v>
      </c>
      <c r="N10" s="21"/>
      <c r="O10" s="39">
        <v>1875</v>
      </c>
      <c r="P10" s="32">
        <v>1939</v>
      </c>
      <c r="Q10" s="34">
        <f t="shared" si="10"/>
        <v>-64</v>
      </c>
      <c r="S10" s="39">
        <v>1587</v>
      </c>
      <c r="T10" s="36">
        <v>1592</v>
      </c>
      <c r="U10" s="34">
        <f t="shared" si="6"/>
        <v>-5</v>
      </c>
      <c r="V10" s="21"/>
      <c r="W10" s="33">
        <v>1583</v>
      </c>
      <c r="X10" s="33">
        <v>1675</v>
      </c>
      <c r="Y10" s="34">
        <f t="shared" si="11"/>
        <v>-92</v>
      </c>
      <c r="Z10" s="21"/>
      <c r="AA10">
        <v>1725</v>
      </c>
      <c r="AB10" s="33">
        <v>1849</v>
      </c>
      <c r="AC10" s="34">
        <f t="shared" si="7"/>
        <v>-124</v>
      </c>
      <c r="AD10" s="21"/>
      <c r="AE10">
        <v>1939</v>
      </c>
      <c r="AF10" s="33">
        <v>1619</v>
      </c>
      <c r="AG10" s="34">
        <f t="shared" si="12"/>
        <v>320</v>
      </c>
      <c r="AH10" s="21"/>
      <c r="AI10">
        <v>1990</v>
      </c>
      <c r="AJ10" s="33">
        <v>1731</v>
      </c>
      <c r="AK10" s="34">
        <f t="shared" si="13"/>
        <v>259</v>
      </c>
      <c r="AL10" s="21"/>
      <c r="AM10">
        <v>1543</v>
      </c>
      <c r="AN10" s="33">
        <v>1596</v>
      </c>
      <c r="AO10" s="34">
        <f t="shared" si="14"/>
        <v>-53</v>
      </c>
      <c r="AP10" s="21"/>
      <c r="AQ10" s="33">
        <v>1480</v>
      </c>
      <c r="AR10" s="33">
        <v>1763</v>
      </c>
      <c r="AS10" s="34">
        <f t="shared" si="8"/>
        <v>-283</v>
      </c>
      <c r="AT10" s="21"/>
      <c r="AU10" s="33">
        <v>1437</v>
      </c>
      <c r="AV10" s="33">
        <v>1526</v>
      </c>
      <c r="AW10" s="34">
        <f t="shared" si="1"/>
        <v>-89</v>
      </c>
      <c r="AX10" s="21"/>
      <c r="AY10" s="33">
        <v>973</v>
      </c>
      <c r="AZ10" s="33">
        <v>1372</v>
      </c>
      <c r="BA10" s="34">
        <f t="shared" si="9"/>
        <v>-399</v>
      </c>
      <c r="BC10" s="3"/>
      <c r="BD10" s="33"/>
      <c r="BE10" s="33"/>
      <c r="BF10" s="35"/>
      <c r="BG10" s="35"/>
      <c r="BH10" s="35"/>
    </row>
    <row r="11" spans="1:60" ht="15" x14ac:dyDescent="0.25">
      <c r="A11" s="3" t="s">
        <v>38</v>
      </c>
      <c r="B11" s="26">
        <f t="shared" si="2"/>
        <v>21445</v>
      </c>
      <c r="C11" s="36">
        <f t="shared" si="2"/>
        <v>23651</v>
      </c>
      <c r="D11" s="37">
        <f t="shared" si="3"/>
        <v>-2206</v>
      </c>
      <c r="E11" s="38">
        <f t="shared" si="4"/>
        <v>-9.3273011711978354E-2</v>
      </c>
      <c r="G11" s="39">
        <v>1777</v>
      </c>
      <c r="H11" s="36">
        <v>1868</v>
      </c>
      <c r="I11" s="34">
        <f t="shared" si="5"/>
        <v>-91</v>
      </c>
      <c r="K11" s="39">
        <v>1785</v>
      </c>
      <c r="L11" s="36">
        <v>1751</v>
      </c>
      <c r="M11" s="34">
        <f t="shared" si="0"/>
        <v>34</v>
      </c>
      <c r="N11" s="21"/>
      <c r="O11" s="39">
        <v>1964</v>
      </c>
      <c r="P11" s="32">
        <v>1994</v>
      </c>
      <c r="Q11" s="34">
        <f t="shared" si="10"/>
        <v>-30</v>
      </c>
      <c r="S11" s="39">
        <v>1756</v>
      </c>
      <c r="T11" s="36">
        <v>1869</v>
      </c>
      <c r="U11" s="34">
        <f t="shared" si="6"/>
        <v>-113</v>
      </c>
      <c r="V11" s="21"/>
      <c r="W11" s="33">
        <v>1584</v>
      </c>
      <c r="X11" s="33">
        <v>1642</v>
      </c>
      <c r="Y11" s="34">
        <f t="shared" si="11"/>
        <v>-58</v>
      </c>
      <c r="Z11" s="21"/>
      <c r="AA11">
        <v>1949</v>
      </c>
      <c r="AB11" s="33">
        <v>2203</v>
      </c>
      <c r="AC11" s="34">
        <f t="shared" si="7"/>
        <v>-254</v>
      </c>
      <c r="AD11" s="21"/>
      <c r="AE11">
        <v>2198</v>
      </c>
      <c r="AF11" s="33">
        <v>2237</v>
      </c>
      <c r="AG11" s="34">
        <f t="shared" si="12"/>
        <v>-39</v>
      </c>
      <c r="AH11" s="21"/>
      <c r="AI11">
        <v>2236</v>
      </c>
      <c r="AJ11" s="33">
        <v>2290</v>
      </c>
      <c r="AK11" s="34">
        <f t="shared" si="13"/>
        <v>-54</v>
      </c>
      <c r="AL11" s="21"/>
      <c r="AM11">
        <v>1684</v>
      </c>
      <c r="AN11" s="33">
        <v>2173</v>
      </c>
      <c r="AO11" s="34">
        <f t="shared" si="14"/>
        <v>-489</v>
      </c>
      <c r="AP11" s="21"/>
      <c r="AQ11" s="33">
        <v>1498</v>
      </c>
      <c r="AR11" s="33">
        <v>1956</v>
      </c>
      <c r="AS11" s="34">
        <f t="shared" si="8"/>
        <v>-458</v>
      </c>
      <c r="AT11" s="21"/>
      <c r="AU11" s="33">
        <v>1482</v>
      </c>
      <c r="AV11" s="33">
        <v>1909</v>
      </c>
      <c r="AW11" s="34">
        <f t="shared" si="1"/>
        <v>-427</v>
      </c>
      <c r="AX11" s="21"/>
      <c r="AY11" s="33">
        <v>1532</v>
      </c>
      <c r="AZ11" s="33">
        <v>1759</v>
      </c>
      <c r="BA11" s="34">
        <f t="shared" si="9"/>
        <v>-227</v>
      </c>
      <c r="BC11" s="3"/>
      <c r="BD11" s="33"/>
      <c r="BE11" s="33"/>
      <c r="BF11" s="35"/>
      <c r="BG11" s="35"/>
      <c r="BH11" s="35"/>
    </row>
    <row r="12" spans="1:60" ht="15" x14ac:dyDescent="0.25">
      <c r="A12" s="3" t="s">
        <v>39</v>
      </c>
      <c r="B12" s="26">
        <f t="shared" si="2"/>
        <v>397112</v>
      </c>
      <c r="C12" s="36">
        <f t="shared" si="2"/>
        <v>401104</v>
      </c>
      <c r="D12" s="37">
        <f t="shared" si="3"/>
        <v>-3992</v>
      </c>
      <c r="E12" s="38">
        <f t="shared" si="4"/>
        <v>-9.9525310144002559E-3</v>
      </c>
      <c r="G12" s="39">
        <v>31522</v>
      </c>
      <c r="H12" s="36">
        <v>34568</v>
      </c>
      <c r="I12" s="34">
        <f t="shared" si="5"/>
        <v>-3046</v>
      </c>
      <c r="K12" s="39">
        <v>29633</v>
      </c>
      <c r="L12" s="36">
        <v>34338</v>
      </c>
      <c r="M12" s="34">
        <f t="shared" si="0"/>
        <v>-4705</v>
      </c>
      <c r="N12" s="21"/>
      <c r="O12" s="39">
        <v>32084</v>
      </c>
      <c r="P12" s="32">
        <v>33758</v>
      </c>
      <c r="Q12" s="34">
        <f t="shared" si="10"/>
        <v>-1674</v>
      </c>
      <c r="S12" s="39">
        <v>29871</v>
      </c>
      <c r="T12" s="36">
        <v>32682</v>
      </c>
      <c r="U12" s="34">
        <f t="shared" si="6"/>
        <v>-2811</v>
      </c>
      <c r="V12" s="21"/>
      <c r="W12" s="33">
        <v>30491</v>
      </c>
      <c r="X12" s="33">
        <v>29967</v>
      </c>
      <c r="Y12" s="34">
        <f t="shared" si="11"/>
        <v>524</v>
      </c>
      <c r="Z12" s="21"/>
      <c r="AA12">
        <v>39508</v>
      </c>
      <c r="AB12" s="33">
        <v>38132</v>
      </c>
      <c r="AC12" s="34">
        <f t="shared" si="7"/>
        <v>1376</v>
      </c>
      <c r="AD12" s="21"/>
      <c r="AE12">
        <v>41464</v>
      </c>
      <c r="AF12" s="33">
        <v>36754</v>
      </c>
      <c r="AG12" s="34">
        <f t="shared" si="12"/>
        <v>4710</v>
      </c>
      <c r="AH12" s="21"/>
      <c r="AI12">
        <v>40132</v>
      </c>
      <c r="AJ12" s="33">
        <v>35831</v>
      </c>
      <c r="AK12" s="34">
        <f t="shared" si="13"/>
        <v>4301</v>
      </c>
      <c r="AL12" s="21"/>
      <c r="AM12">
        <v>29613</v>
      </c>
      <c r="AN12" s="33">
        <v>31200</v>
      </c>
      <c r="AO12" s="34">
        <f t="shared" si="14"/>
        <v>-1587</v>
      </c>
      <c r="AP12" s="21"/>
      <c r="AQ12" s="33">
        <v>33165</v>
      </c>
      <c r="AR12" s="33">
        <v>33494</v>
      </c>
      <c r="AS12" s="34">
        <f t="shared" si="8"/>
        <v>-329</v>
      </c>
      <c r="AT12" s="21"/>
      <c r="AU12" s="33">
        <v>31936</v>
      </c>
      <c r="AV12" s="33">
        <v>31363</v>
      </c>
      <c r="AW12" s="34">
        <f t="shared" si="1"/>
        <v>573</v>
      </c>
      <c r="AX12" s="21"/>
      <c r="AY12" s="33">
        <v>27693</v>
      </c>
      <c r="AZ12" s="33">
        <v>29017</v>
      </c>
      <c r="BA12" s="34">
        <f t="shared" si="9"/>
        <v>-1324</v>
      </c>
      <c r="BC12" s="3"/>
      <c r="BD12" s="33"/>
      <c r="BE12" s="33"/>
      <c r="BF12" s="35"/>
      <c r="BG12" s="35"/>
      <c r="BH12" s="35"/>
    </row>
    <row r="13" spans="1:60" ht="15" x14ac:dyDescent="0.25">
      <c r="A13" s="3" t="s">
        <v>40</v>
      </c>
      <c r="B13" s="26">
        <f t="shared" si="2"/>
        <v>41552</v>
      </c>
      <c r="C13" s="36">
        <f t="shared" si="2"/>
        <v>46012</v>
      </c>
      <c r="D13" s="37">
        <f t="shared" si="3"/>
        <v>-4460</v>
      </c>
      <c r="E13" s="38">
        <f t="shared" si="4"/>
        <v>-9.6931235329913934E-2</v>
      </c>
      <c r="G13" s="39">
        <v>3616</v>
      </c>
      <c r="H13" s="36">
        <v>4086</v>
      </c>
      <c r="I13" s="34">
        <f t="shared" si="5"/>
        <v>-470</v>
      </c>
      <c r="K13" s="39">
        <v>3504</v>
      </c>
      <c r="L13" s="36">
        <v>3863</v>
      </c>
      <c r="M13" s="34">
        <f t="shared" si="0"/>
        <v>-359</v>
      </c>
      <c r="N13" s="21"/>
      <c r="O13" s="39">
        <v>3831</v>
      </c>
      <c r="P13" s="32">
        <v>4032</v>
      </c>
      <c r="Q13" s="34">
        <f t="shared" si="10"/>
        <v>-201</v>
      </c>
      <c r="S13" s="39">
        <v>3104</v>
      </c>
      <c r="T13" s="36">
        <v>4131</v>
      </c>
      <c r="U13" s="34">
        <f t="shared" si="6"/>
        <v>-1027</v>
      </c>
      <c r="V13" s="21"/>
      <c r="W13" s="33">
        <v>3279</v>
      </c>
      <c r="X13" s="33">
        <v>3156</v>
      </c>
      <c r="Y13" s="34">
        <f t="shared" si="11"/>
        <v>123</v>
      </c>
      <c r="Z13" s="21"/>
      <c r="AA13">
        <v>3822</v>
      </c>
      <c r="AB13" s="33">
        <v>4361</v>
      </c>
      <c r="AC13" s="34">
        <f t="shared" si="7"/>
        <v>-539</v>
      </c>
      <c r="AD13" s="21"/>
      <c r="AE13">
        <v>3591</v>
      </c>
      <c r="AF13" s="33">
        <v>4117</v>
      </c>
      <c r="AG13" s="34">
        <f t="shared" si="12"/>
        <v>-526</v>
      </c>
      <c r="AH13" s="21"/>
      <c r="AI13">
        <v>3979</v>
      </c>
      <c r="AJ13" s="33">
        <v>4317</v>
      </c>
      <c r="AK13" s="34">
        <f t="shared" si="13"/>
        <v>-338</v>
      </c>
      <c r="AL13" s="21"/>
      <c r="AM13">
        <v>3170</v>
      </c>
      <c r="AN13" s="33">
        <v>3835</v>
      </c>
      <c r="AO13" s="34">
        <f t="shared" si="14"/>
        <v>-665</v>
      </c>
      <c r="AP13" s="21"/>
      <c r="AQ13" s="33">
        <v>3710</v>
      </c>
      <c r="AR13" s="33">
        <v>3557</v>
      </c>
      <c r="AS13" s="34">
        <f t="shared" si="8"/>
        <v>153</v>
      </c>
      <c r="AT13" s="21"/>
      <c r="AU13" s="33">
        <v>3156</v>
      </c>
      <c r="AV13" s="33">
        <v>3218</v>
      </c>
      <c r="AW13" s="34">
        <f t="shared" si="1"/>
        <v>-62</v>
      </c>
      <c r="AX13" s="21"/>
      <c r="AY13" s="33">
        <v>2790</v>
      </c>
      <c r="AZ13" s="33">
        <v>3339</v>
      </c>
      <c r="BA13" s="34">
        <f t="shared" si="9"/>
        <v>-549</v>
      </c>
      <c r="BC13" s="3"/>
      <c r="BD13" s="33"/>
      <c r="BE13" s="33"/>
      <c r="BF13" s="35"/>
      <c r="BG13" s="35"/>
      <c r="BH13" s="35"/>
    </row>
    <row r="14" spans="1:60" ht="15" x14ac:dyDescent="0.25">
      <c r="A14" s="3" t="s">
        <v>41</v>
      </c>
      <c r="B14" s="26">
        <f t="shared" si="2"/>
        <v>860221</v>
      </c>
      <c r="C14" s="36">
        <f t="shared" si="2"/>
        <v>862314</v>
      </c>
      <c r="D14" s="37">
        <f t="shared" si="3"/>
        <v>-2093</v>
      </c>
      <c r="E14" s="38">
        <f t="shared" si="4"/>
        <v>-2.4271900954872588E-3</v>
      </c>
      <c r="G14" s="39">
        <v>70944</v>
      </c>
      <c r="H14" s="36">
        <v>72248</v>
      </c>
      <c r="I14" s="34">
        <f t="shared" si="5"/>
        <v>-1304</v>
      </c>
      <c r="K14" s="39">
        <v>70799</v>
      </c>
      <c r="L14" s="36">
        <v>73578</v>
      </c>
      <c r="M14" s="34">
        <f t="shared" si="0"/>
        <v>-2779</v>
      </c>
      <c r="N14" s="21"/>
      <c r="O14" s="39">
        <v>82144</v>
      </c>
      <c r="P14" s="32">
        <v>76993</v>
      </c>
      <c r="Q14" s="34">
        <f t="shared" si="10"/>
        <v>5151</v>
      </c>
      <c r="S14" s="39">
        <v>69761</v>
      </c>
      <c r="T14" s="36">
        <v>71173</v>
      </c>
      <c r="U14" s="34">
        <f t="shared" si="6"/>
        <v>-1412</v>
      </c>
      <c r="V14" s="21"/>
      <c r="W14" s="33">
        <v>69354</v>
      </c>
      <c r="X14" s="33">
        <v>64881</v>
      </c>
      <c r="Y14" s="34">
        <f t="shared" si="11"/>
        <v>4473</v>
      </c>
      <c r="Z14" s="21"/>
      <c r="AA14">
        <v>82116</v>
      </c>
      <c r="AB14" s="33">
        <v>78284</v>
      </c>
      <c r="AC14" s="34">
        <f t="shared" si="7"/>
        <v>3832</v>
      </c>
      <c r="AD14" s="21"/>
      <c r="AE14">
        <v>76847</v>
      </c>
      <c r="AF14" s="33">
        <v>76865</v>
      </c>
      <c r="AG14" s="34">
        <f t="shared" si="12"/>
        <v>-18</v>
      </c>
      <c r="AH14" s="21"/>
      <c r="AI14">
        <v>78049</v>
      </c>
      <c r="AJ14" s="33">
        <v>77897</v>
      </c>
      <c r="AK14" s="34">
        <f t="shared" si="13"/>
        <v>152</v>
      </c>
      <c r="AL14" s="21"/>
      <c r="AM14">
        <v>64526</v>
      </c>
      <c r="AN14" s="33">
        <v>66379</v>
      </c>
      <c r="AO14" s="34">
        <f t="shared" si="14"/>
        <v>-1853</v>
      </c>
      <c r="AP14" s="21"/>
      <c r="AQ14" s="33">
        <v>69361</v>
      </c>
      <c r="AR14" s="33">
        <v>70429</v>
      </c>
      <c r="AS14" s="34">
        <f t="shared" si="8"/>
        <v>-1068</v>
      </c>
      <c r="AT14" s="21"/>
      <c r="AU14" s="33">
        <v>67341</v>
      </c>
      <c r="AV14" s="33">
        <v>71522</v>
      </c>
      <c r="AW14" s="34">
        <f t="shared" si="1"/>
        <v>-4181</v>
      </c>
      <c r="AX14" s="21"/>
      <c r="AY14" s="33">
        <v>58979</v>
      </c>
      <c r="AZ14" s="33">
        <v>62065</v>
      </c>
      <c r="BA14" s="34">
        <f t="shared" si="9"/>
        <v>-3086</v>
      </c>
      <c r="BC14" s="3"/>
      <c r="BD14" s="33"/>
      <c r="BE14" s="33"/>
      <c r="BF14" s="35"/>
      <c r="BG14" s="35"/>
      <c r="BH14" s="35"/>
    </row>
    <row r="15" spans="1:60" ht="15" x14ac:dyDescent="0.25">
      <c r="A15" s="3" t="s">
        <v>42</v>
      </c>
      <c r="B15" s="26">
        <f t="shared" si="2"/>
        <v>4553</v>
      </c>
      <c r="C15" s="36">
        <f t="shared" si="2"/>
        <v>4482</v>
      </c>
      <c r="D15" s="37">
        <f t="shared" si="3"/>
        <v>71</v>
      </c>
      <c r="E15" s="38">
        <f t="shared" si="4"/>
        <v>1.5841142347166444E-2</v>
      </c>
      <c r="G15" s="39">
        <v>373</v>
      </c>
      <c r="H15" s="36">
        <v>327</v>
      </c>
      <c r="I15" s="34">
        <f t="shared" si="5"/>
        <v>46</v>
      </c>
      <c r="K15" s="39">
        <v>217</v>
      </c>
      <c r="L15" s="36">
        <v>177</v>
      </c>
      <c r="M15" s="34">
        <f t="shared" si="0"/>
        <v>40</v>
      </c>
      <c r="N15" s="21"/>
      <c r="O15" s="39">
        <v>278</v>
      </c>
      <c r="P15" s="32">
        <v>182</v>
      </c>
      <c r="Q15" s="34">
        <f t="shared" si="10"/>
        <v>96</v>
      </c>
      <c r="S15" s="39">
        <v>193</v>
      </c>
      <c r="T15" s="36">
        <v>216</v>
      </c>
      <c r="U15" s="34">
        <f t="shared" si="6"/>
        <v>-23</v>
      </c>
      <c r="V15" s="21"/>
      <c r="W15" s="33">
        <v>320</v>
      </c>
      <c r="X15" s="33">
        <v>243</v>
      </c>
      <c r="Y15" s="34">
        <f t="shared" si="11"/>
        <v>77</v>
      </c>
      <c r="Z15" s="21"/>
      <c r="AA15">
        <v>488</v>
      </c>
      <c r="AB15" s="33">
        <v>474</v>
      </c>
      <c r="AC15" s="34">
        <f t="shared" si="7"/>
        <v>14</v>
      </c>
      <c r="AD15" s="21"/>
      <c r="AE15">
        <v>598</v>
      </c>
      <c r="AF15" s="33">
        <v>447</v>
      </c>
      <c r="AG15" s="34">
        <f t="shared" si="12"/>
        <v>151</v>
      </c>
      <c r="AH15" s="21"/>
      <c r="AI15">
        <v>528</v>
      </c>
      <c r="AJ15" s="33">
        <v>686</v>
      </c>
      <c r="AK15" s="34">
        <f t="shared" si="13"/>
        <v>-158</v>
      </c>
      <c r="AL15" s="21"/>
      <c r="AM15">
        <v>457</v>
      </c>
      <c r="AN15" s="33">
        <v>436</v>
      </c>
      <c r="AO15" s="34">
        <f t="shared" si="14"/>
        <v>21</v>
      </c>
      <c r="AP15" s="21"/>
      <c r="AQ15" s="33">
        <v>438</v>
      </c>
      <c r="AR15" s="33">
        <v>401</v>
      </c>
      <c r="AS15" s="34">
        <f t="shared" si="8"/>
        <v>37</v>
      </c>
      <c r="AT15" s="21"/>
      <c r="AU15" s="33">
        <v>371</v>
      </c>
      <c r="AV15" s="33">
        <v>471</v>
      </c>
      <c r="AW15" s="34">
        <f t="shared" si="1"/>
        <v>-100</v>
      </c>
      <c r="AX15" s="21"/>
      <c r="AY15" s="33">
        <v>292</v>
      </c>
      <c r="AZ15" s="33">
        <v>422</v>
      </c>
      <c r="BA15" s="34">
        <f t="shared" si="9"/>
        <v>-130</v>
      </c>
      <c r="BC15" s="3"/>
      <c r="BD15" s="33"/>
      <c r="BE15" s="33"/>
      <c r="BF15" s="35"/>
      <c r="BG15" s="35"/>
      <c r="BH15" s="35"/>
    </row>
    <row r="16" spans="1:60" ht="15" x14ac:dyDescent="0.25">
      <c r="A16" s="3" t="s">
        <v>43</v>
      </c>
      <c r="B16" s="26">
        <f t="shared" si="2"/>
        <v>39847</v>
      </c>
      <c r="C16" s="36">
        <f t="shared" si="2"/>
        <v>41577</v>
      </c>
      <c r="D16" s="37">
        <f t="shared" si="3"/>
        <v>-1730</v>
      </c>
      <c r="E16" s="38">
        <f t="shared" si="4"/>
        <v>-4.1609543738124442E-2</v>
      </c>
      <c r="G16" s="39">
        <v>3091</v>
      </c>
      <c r="H16" s="36">
        <v>3654</v>
      </c>
      <c r="I16" s="34">
        <f t="shared" si="5"/>
        <v>-563</v>
      </c>
      <c r="K16" s="39">
        <v>2982</v>
      </c>
      <c r="L16" s="36">
        <v>3786</v>
      </c>
      <c r="M16" s="34">
        <f t="shared" si="0"/>
        <v>-804</v>
      </c>
      <c r="N16" s="21"/>
      <c r="O16" s="39">
        <v>3448</v>
      </c>
      <c r="P16" s="32">
        <v>3881</v>
      </c>
      <c r="Q16" s="34">
        <f t="shared" si="10"/>
        <v>-433</v>
      </c>
      <c r="S16" s="39">
        <v>3007</v>
      </c>
      <c r="T16" s="36">
        <v>3704</v>
      </c>
      <c r="U16" s="34">
        <f t="shared" si="6"/>
        <v>-697</v>
      </c>
      <c r="V16" s="21"/>
      <c r="W16" s="33">
        <v>3395</v>
      </c>
      <c r="X16" s="33">
        <v>3225</v>
      </c>
      <c r="Y16" s="34">
        <f t="shared" si="11"/>
        <v>170</v>
      </c>
      <c r="Z16" s="21"/>
      <c r="AA16">
        <v>4267</v>
      </c>
      <c r="AB16" s="33">
        <v>4311</v>
      </c>
      <c r="AC16" s="34">
        <f t="shared" si="7"/>
        <v>-44</v>
      </c>
      <c r="AD16" s="21"/>
      <c r="AE16">
        <v>3641</v>
      </c>
      <c r="AF16" s="33">
        <v>3686</v>
      </c>
      <c r="AG16" s="34">
        <f t="shared" si="12"/>
        <v>-45</v>
      </c>
      <c r="AH16" s="21"/>
      <c r="AI16">
        <v>3641</v>
      </c>
      <c r="AJ16" s="33">
        <v>3344</v>
      </c>
      <c r="AK16" s="34">
        <f t="shared" si="13"/>
        <v>297</v>
      </c>
      <c r="AL16" s="21"/>
      <c r="AM16">
        <v>3254</v>
      </c>
      <c r="AN16" s="33">
        <v>2911</v>
      </c>
      <c r="AO16" s="34">
        <f t="shared" si="14"/>
        <v>343</v>
      </c>
      <c r="AP16" s="21"/>
      <c r="AQ16" s="33">
        <v>3198</v>
      </c>
      <c r="AR16" s="33">
        <v>3121</v>
      </c>
      <c r="AS16" s="34">
        <f t="shared" si="8"/>
        <v>77</v>
      </c>
      <c r="AT16" s="21"/>
      <c r="AU16" s="33">
        <v>3291</v>
      </c>
      <c r="AV16" s="33">
        <v>3229</v>
      </c>
      <c r="AW16" s="34">
        <f t="shared" si="1"/>
        <v>62</v>
      </c>
      <c r="AX16" s="21"/>
      <c r="AY16" s="33">
        <v>2632</v>
      </c>
      <c r="AZ16" s="33">
        <v>2725</v>
      </c>
      <c r="BA16" s="34">
        <f t="shared" si="9"/>
        <v>-93</v>
      </c>
      <c r="BC16" s="3"/>
      <c r="BD16" s="33"/>
      <c r="BE16" s="33"/>
      <c r="BF16" s="35"/>
      <c r="BG16" s="35"/>
      <c r="BH16" s="35"/>
    </row>
    <row r="17" spans="1:60" ht="15" x14ac:dyDescent="0.25">
      <c r="A17" s="3" t="s">
        <v>44</v>
      </c>
      <c r="B17" s="26">
        <f t="shared" si="2"/>
        <v>22689</v>
      </c>
      <c r="C17" s="36">
        <f t="shared" si="2"/>
        <v>23000</v>
      </c>
      <c r="D17" s="37">
        <f t="shared" si="3"/>
        <v>-311</v>
      </c>
      <c r="E17" s="38">
        <f t="shared" si="4"/>
        <v>-1.3521739130434782E-2</v>
      </c>
      <c r="G17" s="39">
        <v>1700</v>
      </c>
      <c r="H17" s="36">
        <v>1804</v>
      </c>
      <c r="I17" s="34">
        <f t="shared" si="5"/>
        <v>-104</v>
      </c>
      <c r="K17" s="39">
        <v>1716</v>
      </c>
      <c r="L17" s="36">
        <v>1998</v>
      </c>
      <c r="M17" s="34">
        <f t="shared" si="0"/>
        <v>-282</v>
      </c>
      <c r="N17" s="21"/>
      <c r="O17" s="39">
        <v>2154</v>
      </c>
      <c r="P17" s="32">
        <v>2144</v>
      </c>
      <c r="Q17" s="34">
        <f t="shared" si="10"/>
        <v>10</v>
      </c>
      <c r="S17" s="39">
        <v>1576</v>
      </c>
      <c r="T17" s="36">
        <v>1892</v>
      </c>
      <c r="U17" s="34">
        <f t="shared" si="6"/>
        <v>-316</v>
      </c>
      <c r="V17" s="21"/>
      <c r="W17" s="33">
        <v>2059</v>
      </c>
      <c r="X17" s="33">
        <v>1782</v>
      </c>
      <c r="Y17" s="34">
        <f t="shared" si="11"/>
        <v>277</v>
      </c>
      <c r="Z17" s="21"/>
      <c r="AA17">
        <v>2084</v>
      </c>
      <c r="AB17" s="33">
        <v>2117</v>
      </c>
      <c r="AC17" s="34">
        <f t="shared" si="7"/>
        <v>-33</v>
      </c>
      <c r="AD17" s="21"/>
      <c r="AE17">
        <v>1984</v>
      </c>
      <c r="AF17" s="33">
        <v>1871</v>
      </c>
      <c r="AG17" s="34">
        <f t="shared" si="12"/>
        <v>113</v>
      </c>
      <c r="AH17" s="21"/>
      <c r="AI17">
        <v>2143</v>
      </c>
      <c r="AJ17" s="33">
        <v>1972</v>
      </c>
      <c r="AK17" s="34">
        <f t="shared" si="13"/>
        <v>171</v>
      </c>
      <c r="AL17" s="21"/>
      <c r="AM17">
        <v>1763</v>
      </c>
      <c r="AN17" s="33">
        <v>1787</v>
      </c>
      <c r="AO17" s="34">
        <f t="shared" si="14"/>
        <v>-24</v>
      </c>
      <c r="AP17" s="21"/>
      <c r="AQ17" s="33">
        <v>2107</v>
      </c>
      <c r="AR17" s="33">
        <v>1961</v>
      </c>
      <c r="AS17" s="34">
        <f t="shared" si="8"/>
        <v>146</v>
      </c>
      <c r="AT17" s="21"/>
      <c r="AU17" s="33">
        <v>2058</v>
      </c>
      <c r="AV17" s="33">
        <v>2119</v>
      </c>
      <c r="AW17" s="34">
        <f t="shared" si="1"/>
        <v>-61</v>
      </c>
      <c r="AX17" s="21"/>
      <c r="AY17" s="33">
        <v>1345</v>
      </c>
      <c r="AZ17" s="33">
        <v>1553</v>
      </c>
      <c r="BA17" s="34">
        <f t="shared" si="9"/>
        <v>-208</v>
      </c>
      <c r="BC17" s="3"/>
      <c r="BD17" s="33"/>
      <c r="BE17" s="33"/>
      <c r="BF17" s="35"/>
      <c r="BG17" s="35"/>
      <c r="BH17" s="35"/>
    </row>
    <row r="18" spans="1:60" ht="15" x14ac:dyDescent="0.25">
      <c r="A18" s="3" t="s">
        <v>45</v>
      </c>
      <c r="B18" s="26">
        <f t="shared" si="2"/>
        <v>52333</v>
      </c>
      <c r="C18" s="36">
        <f t="shared" si="2"/>
        <v>54367</v>
      </c>
      <c r="D18" s="37">
        <f t="shared" si="3"/>
        <v>-2034</v>
      </c>
      <c r="E18" s="38">
        <f t="shared" si="4"/>
        <v>-3.741240090496073E-2</v>
      </c>
      <c r="G18" s="39">
        <v>3837</v>
      </c>
      <c r="H18" s="36">
        <v>4352</v>
      </c>
      <c r="I18" s="34">
        <f t="shared" si="5"/>
        <v>-515</v>
      </c>
      <c r="K18" s="39">
        <v>3980</v>
      </c>
      <c r="L18" s="36">
        <v>4594</v>
      </c>
      <c r="M18" s="34">
        <f t="shared" si="0"/>
        <v>-614</v>
      </c>
      <c r="N18" s="21"/>
      <c r="O18" s="39">
        <v>4842</v>
      </c>
      <c r="P18" s="32">
        <v>5011</v>
      </c>
      <c r="Q18" s="34">
        <f t="shared" si="10"/>
        <v>-169</v>
      </c>
      <c r="S18" s="39">
        <v>3871</v>
      </c>
      <c r="T18" s="36">
        <v>4596</v>
      </c>
      <c r="U18" s="34">
        <f t="shared" si="6"/>
        <v>-725</v>
      </c>
      <c r="V18" s="21"/>
      <c r="W18" s="33">
        <v>4129</v>
      </c>
      <c r="X18" s="33">
        <v>4079</v>
      </c>
      <c r="Y18" s="34">
        <f t="shared" si="11"/>
        <v>50</v>
      </c>
      <c r="Z18" s="21"/>
      <c r="AA18">
        <v>4817</v>
      </c>
      <c r="AB18" s="33">
        <v>5201</v>
      </c>
      <c r="AC18" s="34">
        <f t="shared" si="7"/>
        <v>-384</v>
      </c>
      <c r="AD18" s="21"/>
      <c r="AE18">
        <v>4888</v>
      </c>
      <c r="AF18" s="33">
        <v>5064</v>
      </c>
      <c r="AG18" s="34">
        <f t="shared" si="12"/>
        <v>-176</v>
      </c>
      <c r="AH18" s="21"/>
      <c r="AI18">
        <v>5322</v>
      </c>
      <c r="AJ18" s="33">
        <v>5068</v>
      </c>
      <c r="AK18" s="34">
        <f t="shared" si="13"/>
        <v>254</v>
      </c>
      <c r="AL18" s="21"/>
      <c r="AM18">
        <v>3972</v>
      </c>
      <c r="AN18" s="33">
        <v>4327</v>
      </c>
      <c r="AO18" s="34">
        <f t="shared" si="14"/>
        <v>-355</v>
      </c>
      <c r="AP18" s="21"/>
      <c r="AQ18" s="33">
        <v>4679</v>
      </c>
      <c r="AR18" s="33">
        <v>4277</v>
      </c>
      <c r="AS18" s="34">
        <f t="shared" si="8"/>
        <v>402</v>
      </c>
      <c r="AT18" s="21"/>
      <c r="AU18" s="33">
        <v>4023</v>
      </c>
      <c r="AV18" s="33">
        <v>4109</v>
      </c>
      <c r="AW18" s="34">
        <f t="shared" si="1"/>
        <v>-86</v>
      </c>
      <c r="AX18" s="21"/>
      <c r="AY18" s="33">
        <v>3973</v>
      </c>
      <c r="AZ18" s="33">
        <v>3689</v>
      </c>
      <c r="BA18" s="34">
        <f t="shared" si="9"/>
        <v>284</v>
      </c>
      <c r="BC18" s="3"/>
      <c r="BD18" s="33"/>
      <c r="BE18" s="33"/>
      <c r="BF18" s="35"/>
      <c r="BG18" s="35"/>
      <c r="BH18" s="35"/>
    </row>
    <row r="19" spans="1:60" ht="15" x14ac:dyDescent="0.25">
      <c r="A19" s="3" t="s">
        <v>46</v>
      </c>
      <c r="B19" s="26">
        <f t="shared" si="2"/>
        <v>709469</v>
      </c>
      <c r="C19" s="36">
        <f t="shared" si="2"/>
        <v>750609</v>
      </c>
      <c r="D19" s="37">
        <f t="shared" si="3"/>
        <v>-41140</v>
      </c>
      <c r="E19" s="38">
        <f t="shared" si="4"/>
        <v>-5.4808828564538926E-2</v>
      </c>
      <c r="G19" s="39">
        <v>58581</v>
      </c>
      <c r="H19" s="36">
        <v>63674</v>
      </c>
      <c r="I19" s="34">
        <f t="shared" si="5"/>
        <v>-5093</v>
      </c>
      <c r="K19" s="39">
        <v>58261</v>
      </c>
      <c r="L19" s="36">
        <v>64556</v>
      </c>
      <c r="M19" s="34">
        <f t="shared" si="0"/>
        <v>-6295</v>
      </c>
      <c r="N19" s="21"/>
      <c r="O19" s="39">
        <v>65642</v>
      </c>
      <c r="P19" s="32">
        <v>68401</v>
      </c>
      <c r="Q19" s="34">
        <f t="shared" si="10"/>
        <v>-2759</v>
      </c>
      <c r="S19" s="39">
        <v>60510</v>
      </c>
      <c r="T19" s="36">
        <v>63901</v>
      </c>
      <c r="U19" s="34">
        <f t="shared" si="6"/>
        <v>-3391</v>
      </c>
      <c r="V19" s="21"/>
      <c r="W19" s="33">
        <v>59223</v>
      </c>
      <c r="X19" s="33">
        <v>58116</v>
      </c>
      <c r="Y19" s="34">
        <f t="shared" si="11"/>
        <v>1107</v>
      </c>
      <c r="Z19" s="21"/>
      <c r="AA19">
        <v>66907</v>
      </c>
      <c r="AB19" s="33">
        <v>68925</v>
      </c>
      <c r="AC19" s="34">
        <f t="shared" si="7"/>
        <v>-2018</v>
      </c>
      <c r="AD19" s="21"/>
      <c r="AE19">
        <v>63724</v>
      </c>
      <c r="AF19" s="33">
        <v>65778</v>
      </c>
      <c r="AG19" s="34">
        <f t="shared" si="12"/>
        <v>-2054</v>
      </c>
      <c r="AH19" s="21"/>
      <c r="AI19">
        <v>63976</v>
      </c>
      <c r="AJ19" s="33">
        <v>69017</v>
      </c>
      <c r="AK19" s="34">
        <f t="shared" si="13"/>
        <v>-5041</v>
      </c>
      <c r="AL19" s="21"/>
      <c r="AM19">
        <v>54599</v>
      </c>
      <c r="AN19" s="33">
        <v>56731</v>
      </c>
      <c r="AO19" s="34">
        <f t="shared" si="14"/>
        <v>-2132</v>
      </c>
      <c r="AP19" s="21"/>
      <c r="AQ19" s="33">
        <v>54506</v>
      </c>
      <c r="AR19" s="33">
        <v>60030</v>
      </c>
      <c r="AS19" s="34">
        <f t="shared" si="8"/>
        <v>-5524</v>
      </c>
      <c r="AT19" s="21"/>
      <c r="AU19" s="33">
        <v>54594</v>
      </c>
      <c r="AV19" s="33">
        <v>59518</v>
      </c>
      <c r="AW19" s="34">
        <f t="shared" si="1"/>
        <v>-4924</v>
      </c>
      <c r="AX19" s="21"/>
      <c r="AY19" s="33">
        <v>48946</v>
      </c>
      <c r="AZ19" s="33">
        <v>51962</v>
      </c>
      <c r="BA19" s="34">
        <f t="shared" si="9"/>
        <v>-3016</v>
      </c>
      <c r="BC19" s="3"/>
      <c r="BD19" s="33"/>
      <c r="BE19" s="33"/>
      <c r="BG19" s="35"/>
      <c r="BH19" s="35"/>
    </row>
    <row r="20" spans="1:60" ht="15" x14ac:dyDescent="0.25">
      <c r="A20" s="3" t="s">
        <v>47</v>
      </c>
      <c r="B20" s="26">
        <f t="shared" si="2"/>
        <v>13056</v>
      </c>
      <c r="C20" s="36">
        <f t="shared" si="2"/>
        <v>15875</v>
      </c>
      <c r="D20" s="37">
        <f t="shared" si="3"/>
        <v>-2819</v>
      </c>
      <c r="E20" s="38">
        <f t="shared" si="4"/>
        <v>-0.1775748031496063</v>
      </c>
      <c r="G20" s="39">
        <v>1113</v>
      </c>
      <c r="H20" s="36">
        <v>1622</v>
      </c>
      <c r="I20" s="34">
        <f t="shared" si="5"/>
        <v>-509</v>
      </c>
      <c r="K20" s="39">
        <v>896</v>
      </c>
      <c r="L20" s="36">
        <v>1517</v>
      </c>
      <c r="M20" s="34">
        <f t="shared" si="0"/>
        <v>-621</v>
      </c>
      <c r="N20" s="21"/>
      <c r="O20" s="39">
        <v>1206</v>
      </c>
      <c r="P20" s="32">
        <v>1810</v>
      </c>
      <c r="Q20" s="34">
        <f t="shared" si="10"/>
        <v>-604</v>
      </c>
      <c r="S20" s="39">
        <v>924</v>
      </c>
      <c r="T20" s="36">
        <v>1400</v>
      </c>
      <c r="U20" s="34">
        <f t="shared" si="6"/>
        <v>-476</v>
      </c>
      <c r="V20" s="21"/>
      <c r="W20" s="33">
        <v>956</v>
      </c>
      <c r="X20" s="33">
        <v>1335</v>
      </c>
      <c r="Y20" s="34">
        <f>W20-X20</f>
        <v>-379</v>
      </c>
      <c r="Z20" s="21"/>
      <c r="AA20">
        <v>1081</v>
      </c>
      <c r="AB20" s="33">
        <v>1326</v>
      </c>
      <c r="AC20" s="34">
        <f t="shared" si="7"/>
        <v>-245</v>
      </c>
      <c r="AD20" s="21"/>
      <c r="AE20">
        <v>1147</v>
      </c>
      <c r="AF20" s="33">
        <v>1266</v>
      </c>
      <c r="AG20" s="34">
        <f t="shared" si="12"/>
        <v>-119</v>
      </c>
      <c r="AH20" s="21"/>
      <c r="AI20">
        <v>1382</v>
      </c>
      <c r="AJ20" s="33">
        <v>1276</v>
      </c>
      <c r="AK20" s="34">
        <f t="shared" si="13"/>
        <v>106</v>
      </c>
      <c r="AL20" s="21"/>
      <c r="AM20">
        <v>1352</v>
      </c>
      <c r="AN20" s="33">
        <v>1165</v>
      </c>
      <c r="AO20" s="34">
        <f t="shared" si="14"/>
        <v>187</v>
      </c>
      <c r="AP20" s="21"/>
      <c r="AQ20" s="33">
        <v>1165</v>
      </c>
      <c r="AR20" s="33">
        <v>1060</v>
      </c>
      <c r="AS20" s="34">
        <f t="shared" si="8"/>
        <v>105</v>
      </c>
      <c r="AT20" s="21"/>
      <c r="AU20" s="33">
        <v>886</v>
      </c>
      <c r="AV20" s="33">
        <v>996</v>
      </c>
      <c r="AW20" s="34">
        <f t="shared" si="1"/>
        <v>-110</v>
      </c>
      <c r="AX20" s="21"/>
      <c r="AY20" s="33">
        <v>948</v>
      </c>
      <c r="AZ20" s="33">
        <v>1102</v>
      </c>
      <c r="BA20" s="34">
        <f t="shared" si="9"/>
        <v>-154</v>
      </c>
      <c r="BC20" s="3"/>
      <c r="BD20" s="33"/>
      <c r="BE20" s="33"/>
      <c r="BG20" s="35"/>
      <c r="BH20" s="35"/>
    </row>
    <row r="21" spans="1:60" ht="15" x14ac:dyDescent="0.25">
      <c r="A21" s="3" t="s">
        <v>48</v>
      </c>
      <c r="B21" s="26">
        <f t="shared" si="2"/>
        <v>9261</v>
      </c>
      <c r="C21" s="36">
        <f t="shared" si="2"/>
        <v>9066</v>
      </c>
      <c r="D21" s="37">
        <f t="shared" si="3"/>
        <v>195</v>
      </c>
      <c r="E21" s="38">
        <f t="shared" si="4"/>
        <v>2.1508934480476506E-2</v>
      </c>
      <c r="G21" s="39">
        <v>1057</v>
      </c>
      <c r="H21" s="36">
        <v>694</v>
      </c>
      <c r="I21" s="34">
        <f t="shared" si="5"/>
        <v>363</v>
      </c>
      <c r="K21" s="39">
        <v>953</v>
      </c>
      <c r="L21" s="36">
        <v>657</v>
      </c>
      <c r="M21" s="34">
        <f t="shared" si="0"/>
        <v>296</v>
      </c>
      <c r="N21" s="21"/>
      <c r="O21" s="39">
        <v>878</v>
      </c>
      <c r="P21" s="32">
        <v>632</v>
      </c>
      <c r="Q21" s="34">
        <f t="shared" si="10"/>
        <v>246</v>
      </c>
      <c r="S21" s="39">
        <v>784</v>
      </c>
      <c r="T21" s="36">
        <v>795</v>
      </c>
      <c r="U21" s="34">
        <f t="shared" si="6"/>
        <v>-11</v>
      </c>
      <c r="V21" s="21"/>
      <c r="W21" s="33">
        <v>839</v>
      </c>
      <c r="X21" s="33">
        <v>718</v>
      </c>
      <c r="Y21" s="34">
        <f>W21-X21</f>
        <v>121</v>
      </c>
      <c r="Z21" s="21"/>
      <c r="AA21">
        <v>857</v>
      </c>
      <c r="AB21" s="33">
        <v>856</v>
      </c>
      <c r="AC21" s="34">
        <f t="shared" si="7"/>
        <v>1</v>
      </c>
      <c r="AD21" s="21"/>
      <c r="AE21">
        <v>735</v>
      </c>
      <c r="AF21" s="33">
        <v>885</v>
      </c>
      <c r="AG21" s="34">
        <f t="shared" si="12"/>
        <v>-150</v>
      </c>
      <c r="AH21" s="21"/>
      <c r="AI21">
        <v>825</v>
      </c>
      <c r="AJ21" s="33">
        <v>782</v>
      </c>
      <c r="AK21" s="34">
        <f t="shared" si="13"/>
        <v>43</v>
      </c>
      <c r="AL21" s="21"/>
      <c r="AM21">
        <v>497</v>
      </c>
      <c r="AN21" s="33">
        <v>566</v>
      </c>
      <c r="AO21" s="34">
        <f t="shared" si="14"/>
        <v>-69</v>
      </c>
      <c r="AP21" s="21"/>
      <c r="AQ21" s="33">
        <v>468</v>
      </c>
      <c r="AR21" s="33">
        <v>741</v>
      </c>
      <c r="AS21" s="34">
        <f t="shared" si="8"/>
        <v>-273</v>
      </c>
      <c r="AT21" s="21"/>
      <c r="AU21" s="33">
        <v>637</v>
      </c>
      <c r="AV21" s="33">
        <v>803</v>
      </c>
      <c r="AW21" s="34">
        <f t="shared" si="1"/>
        <v>-166</v>
      </c>
      <c r="AX21" s="21"/>
      <c r="AY21" s="33">
        <v>731</v>
      </c>
      <c r="AZ21" s="33">
        <v>937</v>
      </c>
      <c r="BA21" s="34">
        <f t="shared" si="9"/>
        <v>-206</v>
      </c>
      <c r="BC21" s="3"/>
      <c r="BD21" s="33"/>
      <c r="BE21" s="33"/>
      <c r="BG21" s="35"/>
      <c r="BH21" s="35"/>
    </row>
    <row r="22" spans="1:60" ht="15" x14ac:dyDescent="0.25">
      <c r="A22" s="3" t="s">
        <v>49</v>
      </c>
      <c r="B22" s="26">
        <f t="shared" si="2"/>
        <v>19856</v>
      </c>
      <c r="C22" s="36">
        <f t="shared" si="2"/>
        <v>20605</v>
      </c>
      <c r="D22" s="37">
        <f t="shared" si="3"/>
        <v>-749</v>
      </c>
      <c r="E22" s="38">
        <f t="shared" si="4"/>
        <v>-3.635040038825528E-2</v>
      </c>
      <c r="G22" s="39">
        <v>1548</v>
      </c>
      <c r="H22" s="36">
        <v>2098</v>
      </c>
      <c r="I22" s="34">
        <f t="shared" si="5"/>
        <v>-550</v>
      </c>
      <c r="K22" s="39">
        <v>1564</v>
      </c>
      <c r="L22" s="36">
        <v>2058</v>
      </c>
      <c r="M22" s="34">
        <f t="shared" si="0"/>
        <v>-494</v>
      </c>
      <c r="N22" s="21"/>
      <c r="O22" s="39">
        <v>1852</v>
      </c>
      <c r="P22" s="32">
        <v>2270</v>
      </c>
      <c r="Q22" s="34">
        <f t="shared" si="10"/>
        <v>-418</v>
      </c>
      <c r="S22" s="39">
        <v>1663</v>
      </c>
      <c r="T22" s="36">
        <v>1788</v>
      </c>
      <c r="U22" s="34">
        <f t="shared" si="6"/>
        <v>-125</v>
      </c>
      <c r="V22" s="21"/>
      <c r="W22" s="33">
        <v>1411</v>
      </c>
      <c r="X22" s="33">
        <v>1412</v>
      </c>
      <c r="Y22" s="34">
        <f t="shared" ref="Y22:Y33" si="15">W22-X22</f>
        <v>-1</v>
      </c>
      <c r="Z22" s="21"/>
      <c r="AA22">
        <v>1584</v>
      </c>
      <c r="AB22" s="33">
        <v>1664</v>
      </c>
      <c r="AC22" s="34">
        <f t="shared" si="7"/>
        <v>-80</v>
      </c>
      <c r="AD22" s="21"/>
      <c r="AE22">
        <v>1482</v>
      </c>
      <c r="AF22" s="33">
        <v>1395</v>
      </c>
      <c r="AG22" s="34">
        <f t="shared" si="12"/>
        <v>87</v>
      </c>
      <c r="AH22" s="21"/>
      <c r="AI22">
        <v>1717</v>
      </c>
      <c r="AJ22" s="33">
        <v>1597</v>
      </c>
      <c r="AK22" s="34">
        <f t="shared" si="13"/>
        <v>120</v>
      </c>
      <c r="AL22" s="21"/>
      <c r="AM22">
        <v>1679</v>
      </c>
      <c r="AN22" s="33">
        <v>1584</v>
      </c>
      <c r="AO22" s="34">
        <f t="shared" si="14"/>
        <v>95</v>
      </c>
      <c r="AP22" s="21"/>
      <c r="AQ22" s="33">
        <v>1666</v>
      </c>
      <c r="AR22" s="33">
        <v>1723</v>
      </c>
      <c r="AS22" s="34">
        <f t="shared" si="8"/>
        <v>-57</v>
      </c>
      <c r="AT22" s="21"/>
      <c r="AU22" s="33">
        <v>1921</v>
      </c>
      <c r="AV22" s="33">
        <v>1627</v>
      </c>
      <c r="AW22" s="34">
        <f t="shared" si="1"/>
        <v>294</v>
      </c>
      <c r="AX22" s="21"/>
      <c r="AY22" s="33">
        <v>1769</v>
      </c>
      <c r="AZ22" s="33">
        <v>1389</v>
      </c>
      <c r="BA22" s="34">
        <f t="shared" si="9"/>
        <v>380</v>
      </c>
      <c r="BC22" s="3"/>
      <c r="BD22" s="33"/>
      <c r="BE22" s="33"/>
      <c r="BG22" s="35"/>
      <c r="BH22" s="35"/>
    </row>
    <row r="23" spans="1:60" ht="15" x14ac:dyDescent="0.25">
      <c r="A23" s="3" t="s">
        <v>50</v>
      </c>
      <c r="B23" s="26">
        <f t="shared" si="2"/>
        <v>19821</v>
      </c>
      <c r="C23" s="36">
        <f t="shared" si="2"/>
        <v>22184</v>
      </c>
      <c r="D23" s="37">
        <f t="shared" si="3"/>
        <v>-2363</v>
      </c>
      <c r="E23" s="38">
        <f t="shared" si="4"/>
        <v>-0.10651821132347639</v>
      </c>
      <c r="G23" s="39">
        <v>1701</v>
      </c>
      <c r="H23" s="36">
        <v>1841</v>
      </c>
      <c r="I23" s="34">
        <f t="shared" si="5"/>
        <v>-140</v>
      </c>
      <c r="K23" s="39">
        <v>1455</v>
      </c>
      <c r="L23" s="36">
        <v>1711</v>
      </c>
      <c r="M23" s="34">
        <f t="shared" si="0"/>
        <v>-256</v>
      </c>
      <c r="N23" s="21"/>
      <c r="O23" s="39">
        <v>1501</v>
      </c>
      <c r="P23" s="32">
        <v>1714</v>
      </c>
      <c r="Q23" s="34">
        <f t="shared" si="10"/>
        <v>-213</v>
      </c>
      <c r="S23" s="39">
        <v>1354</v>
      </c>
      <c r="T23" s="36">
        <v>1588</v>
      </c>
      <c r="U23" s="34">
        <f t="shared" si="6"/>
        <v>-234</v>
      </c>
      <c r="V23" s="21"/>
      <c r="W23" s="33">
        <v>1828</v>
      </c>
      <c r="X23" s="33">
        <v>1610</v>
      </c>
      <c r="Y23" s="34">
        <f t="shared" si="15"/>
        <v>218</v>
      </c>
      <c r="Z23" s="21"/>
      <c r="AA23">
        <v>1830</v>
      </c>
      <c r="AB23" s="33">
        <v>2094</v>
      </c>
      <c r="AC23" s="34">
        <f t="shared" si="7"/>
        <v>-264</v>
      </c>
      <c r="AD23" s="21"/>
      <c r="AE23">
        <v>1893</v>
      </c>
      <c r="AF23" s="33">
        <v>2446</v>
      </c>
      <c r="AG23" s="34">
        <f t="shared" si="12"/>
        <v>-553</v>
      </c>
      <c r="AH23" s="21"/>
      <c r="AI23">
        <v>1726</v>
      </c>
      <c r="AJ23" s="33">
        <v>2461</v>
      </c>
      <c r="AK23" s="34">
        <f t="shared" si="13"/>
        <v>-735</v>
      </c>
      <c r="AL23" s="21"/>
      <c r="AM23">
        <v>1627</v>
      </c>
      <c r="AN23" s="33">
        <v>1675</v>
      </c>
      <c r="AO23" s="34">
        <f t="shared" si="14"/>
        <v>-48</v>
      </c>
      <c r="AP23" s="21"/>
      <c r="AQ23" s="33">
        <v>1787</v>
      </c>
      <c r="AR23" s="33">
        <v>1702</v>
      </c>
      <c r="AS23" s="34">
        <f t="shared" si="8"/>
        <v>85</v>
      </c>
      <c r="AT23" s="21"/>
      <c r="AU23" s="33">
        <v>1720</v>
      </c>
      <c r="AV23" s="33">
        <v>1769</v>
      </c>
      <c r="AW23" s="34">
        <f t="shared" si="1"/>
        <v>-49</v>
      </c>
      <c r="AX23" s="21"/>
      <c r="AY23" s="33">
        <v>1399</v>
      </c>
      <c r="AZ23" s="33">
        <v>1573</v>
      </c>
      <c r="BA23" s="34">
        <f t="shared" si="9"/>
        <v>-174</v>
      </c>
      <c r="BC23" s="3"/>
      <c r="BD23" s="33"/>
      <c r="BE23" s="33"/>
      <c r="BG23" s="35"/>
      <c r="BH23" s="35"/>
    </row>
    <row r="24" spans="1:60" ht="15" x14ac:dyDescent="0.25">
      <c r="A24" s="3" t="s">
        <v>51</v>
      </c>
      <c r="B24" s="26">
        <f t="shared" si="2"/>
        <v>6648</v>
      </c>
      <c r="C24" s="36">
        <f t="shared" si="2"/>
        <v>8348</v>
      </c>
      <c r="D24" s="37">
        <f t="shared" si="3"/>
        <v>-1700</v>
      </c>
      <c r="E24" s="38">
        <f t="shared" si="4"/>
        <v>-0.20364159080019167</v>
      </c>
      <c r="G24" s="39">
        <v>562</v>
      </c>
      <c r="H24" s="36">
        <v>702</v>
      </c>
      <c r="I24" s="34">
        <f t="shared" si="5"/>
        <v>-140</v>
      </c>
      <c r="K24" s="39">
        <v>603</v>
      </c>
      <c r="L24" s="36">
        <v>640</v>
      </c>
      <c r="M24" s="34">
        <f t="shared" si="0"/>
        <v>-37</v>
      </c>
      <c r="N24" s="21"/>
      <c r="O24" s="39">
        <v>664</v>
      </c>
      <c r="P24" s="32">
        <v>650</v>
      </c>
      <c r="Q24" s="34">
        <f t="shared" si="10"/>
        <v>14</v>
      </c>
      <c r="S24" s="39">
        <v>524</v>
      </c>
      <c r="T24" s="36">
        <v>749</v>
      </c>
      <c r="U24" s="34">
        <f t="shared" si="6"/>
        <v>-225</v>
      </c>
      <c r="V24" s="21"/>
      <c r="W24" s="33">
        <v>531</v>
      </c>
      <c r="X24" s="33">
        <v>577</v>
      </c>
      <c r="Y24" s="34">
        <f t="shared" si="15"/>
        <v>-46</v>
      </c>
      <c r="Z24" s="21"/>
      <c r="AA24">
        <v>576</v>
      </c>
      <c r="AB24" s="33">
        <v>664</v>
      </c>
      <c r="AC24" s="34">
        <f t="shared" si="7"/>
        <v>-88</v>
      </c>
      <c r="AD24" s="21"/>
      <c r="AE24">
        <v>642</v>
      </c>
      <c r="AF24" s="33">
        <v>726</v>
      </c>
      <c r="AG24" s="34">
        <f t="shared" si="12"/>
        <v>-84</v>
      </c>
      <c r="AH24" s="21"/>
      <c r="AI24">
        <v>583</v>
      </c>
      <c r="AJ24" s="33">
        <v>687</v>
      </c>
      <c r="AK24" s="34">
        <f t="shared" si="13"/>
        <v>-104</v>
      </c>
      <c r="AL24" s="21"/>
      <c r="AM24">
        <v>497</v>
      </c>
      <c r="AN24" s="33">
        <v>876</v>
      </c>
      <c r="AO24" s="34">
        <f t="shared" si="14"/>
        <v>-379</v>
      </c>
      <c r="AP24" s="21"/>
      <c r="AQ24" s="33">
        <v>583</v>
      </c>
      <c r="AR24" s="33">
        <v>839</v>
      </c>
      <c r="AS24" s="34">
        <f t="shared" si="8"/>
        <v>-256</v>
      </c>
      <c r="AT24" s="21"/>
      <c r="AU24" s="33">
        <v>518</v>
      </c>
      <c r="AV24" s="33">
        <v>730</v>
      </c>
      <c r="AW24" s="34">
        <f t="shared" si="1"/>
        <v>-212</v>
      </c>
      <c r="AX24" s="21"/>
      <c r="AY24" s="33">
        <v>365</v>
      </c>
      <c r="AZ24" s="33">
        <v>508</v>
      </c>
      <c r="BA24" s="34">
        <f t="shared" si="9"/>
        <v>-143</v>
      </c>
      <c r="BC24" s="3"/>
      <c r="BD24" s="33"/>
      <c r="BE24" s="33"/>
      <c r="BG24" s="35"/>
      <c r="BH24" s="35"/>
    </row>
    <row r="25" spans="1:60" ht="15" x14ac:dyDescent="0.25">
      <c r="A25" s="3" t="s">
        <v>52</v>
      </c>
      <c r="B25" s="26">
        <f t="shared" si="2"/>
        <v>33770</v>
      </c>
      <c r="C25" s="36">
        <f t="shared" si="2"/>
        <v>33334</v>
      </c>
      <c r="D25" s="37">
        <f t="shared" si="3"/>
        <v>436</v>
      </c>
      <c r="E25" s="38">
        <f t="shared" si="4"/>
        <v>1.3079738405231895E-2</v>
      </c>
      <c r="G25" s="39">
        <v>2977</v>
      </c>
      <c r="H25" s="36">
        <v>2812</v>
      </c>
      <c r="I25" s="34">
        <f t="shared" si="5"/>
        <v>165</v>
      </c>
      <c r="K25" s="39">
        <v>2939</v>
      </c>
      <c r="L25" s="36">
        <v>2796</v>
      </c>
      <c r="M25" s="34">
        <f t="shared" si="0"/>
        <v>143</v>
      </c>
      <c r="N25" s="21"/>
      <c r="O25" s="39">
        <v>3290</v>
      </c>
      <c r="P25" s="32">
        <v>2901</v>
      </c>
      <c r="Q25" s="34">
        <f t="shared" si="10"/>
        <v>389</v>
      </c>
      <c r="S25" s="39">
        <v>2704</v>
      </c>
      <c r="T25" s="36">
        <v>2474</v>
      </c>
      <c r="U25" s="34">
        <f t="shared" si="6"/>
        <v>230</v>
      </c>
      <c r="V25" s="21"/>
      <c r="W25" s="33">
        <v>2379</v>
      </c>
      <c r="X25" s="33">
        <v>2492</v>
      </c>
      <c r="Y25" s="34">
        <f t="shared" si="15"/>
        <v>-113</v>
      </c>
      <c r="Z25" s="21"/>
      <c r="AA25">
        <v>3039</v>
      </c>
      <c r="AB25" s="33">
        <v>3154</v>
      </c>
      <c r="AC25" s="34">
        <f t="shared" si="7"/>
        <v>-115</v>
      </c>
      <c r="AD25" s="21"/>
      <c r="AE25">
        <v>2922</v>
      </c>
      <c r="AF25" s="33">
        <v>2967</v>
      </c>
      <c r="AG25" s="34">
        <f t="shared" si="12"/>
        <v>-45</v>
      </c>
      <c r="AH25" s="21"/>
      <c r="AI25">
        <v>2912</v>
      </c>
      <c r="AJ25" s="33">
        <v>3054</v>
      </c>
      <c r="AK25" s="34">
        <f t="shared" si="13"/>
        <v>-142</v>
      </c>
      <c r="AL25" s="21"/>
      <c r="AM25">
        <v>2462</v>
      </c>
      <c r="AN25" s="33">
        <v>2761</v>
      </c>
      <c r="AO25" s="34">
        <f t="shared" si="14"/>
        <v>-299</v>
      </c>
      <c r="AP25" s="21"/>
      <c r="AQ25" s="33">
        <v>2959</v>
      </c>
      <c r="AR25" s="33">
        <v>2860</v>
      </c>
      <c r="AS25" s="34">
        <f t="shared" si="8"/>
        <v>99</v>
      </c>
      <c r="AT25" s="21"/>
      <c r="AU25" s="33">
        <v>2684</v>
      </c>
      <c r="AV25" s="33">
        <v>2533</v>
      </c>
      <c r="AW25" s="34">
        <f t="shared" si="1"/>
        <v>151</v>
      </c>
      <c r="AX25" s="21"/>
      <c r="AY25" s="33">
        <v>2503</v>
      </c>
      <c r="AZ25" s="33">
        <v>2530</v>
      </c>
      <c r="BA25" s="34">
        <f t="shared" si="9"/>
        <v>-27</v>
      </c>
      <c r="BC25" s="3"/>
      <c r="BD25" s="33"/>
      <c r="BE25" s="33"/>
      <c r="BG25" s="35"/>
      <c r="BH25" s="35"/>
    </row>
    <row r="26" spans="1:60" ht="15" x14ac:dyDescent="0.25">
      <c r="A26" s="3" t="s">
        <v>53</v>
      </c>
      <c r="B26" s="26">
        <f t="shared" si="2"/>
        <v>18370</v>
      </c>
      <c r="C26" s="36">
        <f t="shared" si="2"/>
        <v>16894</v>
      </c>
      <c r="D26" s="37">
        <f t="shared" si="3"/>
        <v>1476</v>
      </c>
      <c r="E26" s="38">
        <f t="shared" si="4"/>
        <v>8.7368296436604709E-2</v>
      </c>
      <c r="G26" s="39">
        <v>1634</v>
      </c>
      <c r="H26" s="36">
        <v>1298</v>
      </c>
      <c r="I26" s="34">
        <f t="shared" si="5"/>
        <v>336</v>
      </c>
      <c r="K26" s="39">
        <v>1368</v>
      </c>
      <c r="L26" s="36">
        <v>1489</v>
      </c>
      <c r="M26" s="34">
        <f t="shared" si="0"/>
        <v>-121</v>
      </c>
      <c r="N26" s="21"/>
      <c r="O26" s="39">
        <v>1708</v>
      </c>
      <c r="P26" s="32">
        <v>1102</v>
      </c>
      <c r="Q26" s="34">
        <f t="shared" si="10"/>
        <v>606</v>
      </c>
      <c r="S26" s="39">
        <v>1459</v>
      </c>
      <c r="T26" s="36">
        <v>1220</v>
      </c>
      <c r="U26" s="34">
        <f t="shared" si="6"/>
        <v>239</v>
      </c>
      <c r="V26" s="21"/>
      <c r="W26" s="33">
        <v>1407</v>
      </c>
      <c r="X26" s="33">
        <v>1243</v>
      </c>
      <c r="Y26" s="34">
        <f t="shared" si="15"/>
        <v>164</v>
      </c>
      <c r="Z26" s="21"/>
      <c r="AA26">
        <v>1586</v>
      </c>
      <c r="AB26" s="33">
        <v>1576</v>
      </c>
      <c r="AC26" s="34">
        <f t="shared" si="7"/>
        <v>10</v>
      </c>
      <c r="AD26" s="21"/>
      <c r="AE26">
        <v>1742</v>
      </c>
      <c r="AF26" s="33">
        <v>1707</v>
      </c>
      <c r="AG26" s="34">
        <f t="shared" si="12"/>
        <v>35</v>
      </c>
      <c r="AH26" s="21"/>
      <c r="AI26">
        <v>1548</v>
      </c>
      <c r="AJ26" s="33">
        <v>1565</v>
      </c>
      <c r="AK26" s="34">
        <f t="shared" si="13"/>
        <v>-17</v>
      </c>
      <c r="AL26" s="21"/>
      <c r="AM26">
        <v>1210</v>
      </c>
      <c r="AN26" s="33">
        <v>1466</v>
      </c>
      <c r="AO26" s="34">
        <f t="shared" si="14"/>
        <v>-256</v>
      </c>
      <c r="AP26" s="21"/>
      <c r="AQ26" s="33">
        <v>1379</v>
      </c>
      <c r="AR26" s="33">
        <v>1476</v>
      </c>
      <c r="AS26" s="34">
        <f t="shared" si="8"/>
        <v>-97</v>
      </c>
      <c r="AT26" s="21"/>
      <c r="AU26" s="33">
        <v>1660</v>
      </c>
      <c r="AV26" s="33">
        <v>1394</v>
      </c>
      <c r="AW26" s="34">
        <f t="shared" si="1"/>
        <v>266</v>
      </c>
      <c r="AX26" s="21"/>
      <c r="AY26" s="33">
        <v>1669</v>
      </c>
      <c r="AZ26" s="33">
        <v>1358</v>
      </c>
      <c r="BA26" s="34">
        <f t="shared" si="9"/>
        <v>311</v>
      </c>
      <c r="BC26" s="3"/>
      <c r="BD26" s="33"/>
      <c r="BE26" s="33"/>
      <c r="BG26" s="35"/>
      <c r="BH26" s="35"/>
    </row>
    <row r="27" spans="1:60" ht="15" x14ac:dyDescent="0.25">
      <c r="A27" s="3" t="s">
        <v>54</v>
      </c>
      <c r="B27" s="26">
        <f t="shared" si="2"/>
        <v>132123</v>
      </c>
      <c r="C27" s="36">
        <f t="shared" si="2"/>
        <v>137344</v>
      </c>
      <c r="D27" s="37">
        <f t="shared" si="3"/>
        <v>-5221</v>
      </c>
      <c r="E27" s="38">
        <f t="shared" si="4"/>
        <v>-3.801403774464119E-2</v>
      </c>
      <c r="G27" s="39">
        <v>10737</v>
      </c>
      <c r="H27" s="36">
        <v>11556</v>
      </c>
      <c r="I27" s="34">
        <f t="shared" si="5"/>
        <v>-819</v>
      </c>
      <c r="K27" s="39">
        <v>10703</v>
      </c>
      <c r="L27" s="36">
        <v>12165</v>
      </c>
      <c r="M27" s="34">
        <f t="shared" si="0"/>
        <v>-1462</v>
      </c>
      <c r="N27" s="21"/>
      <c r="O27" s="39">
        <v>11711</v>
      </c>
      <c r="P27" s="32">
        <v>11988</v>
      </c>
      <c r="Q27" s="34">
        <f t="shared" si="10"/>
        <v>-277</v>
      </c>
      <c r="S27" s="39">
        <v>10993</v>
      </c>
      <c r="T27" s="36">
        <v>11162</v>
      </c>
      <c r="U27" s="34">
        <f t="shared" si="6"/>
        <v>-169</v>
      </c>
      <c r="V27" s="21"/>
      <c r="W27" s="33">
        <v>10474</v>
      </c>
      <c r="X27" s="33">
        <v>10677</v>
      </c>
      <c r="Y27" s="34">
        <f t="shared" si="15"/>
        <v>-203</v>
      </c>
      <c r="Z27" s="21"/>
      <c r="AA27">
        <v>12368</v>
      </c>
      <c r="AB27" s="33">
        <v>12920</v>
      </c>
      <c r="AC27" s="34">
        <f t="shared" si="7"/>
        <v>-552</v>
      </c>
      <c r="AD27" s="21"/>
      <c r="AE27">
        <v>12197</v>
      </c>
      <c r="AF27" s="33">
        <v>11922</v>
      </c>
      <c r="AG27" s="34">
        <f t="shared" si="12"/>
        <v>275</v>
      </c>
      <c r="AH27" s="21"/>
      <c r="AI27">
        <v>12063</v>
      </c>
      <c r="AJ27" s="33">
        <v>12630</v>
      </c>
      <c r="AK27" s="34">
        <f t="shared" si="13"/>
        <v>-567</v>
      </c>
      <c r="AL27" s="21"/>
      <c r="AM27">
        <v>10535</v>
      </c>
      <c r="AN27" s="33">
        <v>10298</v>
      </c>
      <c r="AO27" s="34">
        <f t="shared" si="14"/>
        <v>237</v>
      </c>
      <c r="AP27" s="21"/>
      <c r="AQ27" s="33">
        <v>10783</v>
      </c>
      <c r="AR27" s="33">
        <v>11023</v>
      </c>
      <c r="AS27" s="34">
        <f t="shared" si="8"/>
        <v>-240</v>
      </c>
      <c r="AT27" s="21"/>
      <c r="AU27" s="33">
        <v>10290</v>
      </c>
      <c r="AV27" s="33">
        <v>10971</v>
      </c>
      <c r="AW27" s="34">
        <f t="shared" si="1"/>
        <v>-681</v>
      </c>
      <c r="AX27" s="21"/>
      <c r="AY27" s="33">
        <v>9269</v>
      </c>
      <c r="AZ27" s="33">
        <v>10032</v>
      </c>
      <c r="BA27" s="34">
        <f t="shared" si="9"/>
        <v>-763</v>
      </c>
      <c r="BC27" s="3"/>
      <c r="BD27" s="33"/>
      <c r="BE27" s="33"/>
      <c r="BG27" s="35"/>
      <c r="BH27" s="35"/>
    </row>
    <row r="28" spans="1:60" ht="15" x14ac:dyDescent="0.25">
      <c r="A28" s="3" t="s">
        <v>55</v>
      </c>
      <c r="B28" s="26">
        <f t="shared" si="2"/>
        <v>77110</v>
      </c>
      <c r="C28" s="36">
        <f t="shared" si="2"/>
        <v>77119</v>
      </c>
      <c r="D28" s="37">
        <f t="shared" si="3"/>
        <v>-9</v>
      </c>
      <c r="E28" s="38">
        <f t="shared" si="4"/>
        <v>-1.1670275807518251E-4</v>
      </c>
      <c r="G28" s="39">
        <v>6418</v>
      </c>
      <c r="H28" s="36">
        <v>6532</v>
      </c>
      <c r="I28" s="34">
        <f t="shared" si="5"/>
        <v>-114</v>
      </c>
      <c r="K28" s="39">
        <v>6573</v>
      </c>
      <c r="L28" s="36">
        <v>6502</v>
      </c>
      <c r="M28" s="34">
        <f t="shared" si="0"/>
        <v>71</v>
      </c>
      <c r="N28" s="21"/>
      <c r="O28" s="39">
        <v>7380</v>
      </c>
      <c r="P28" s="32">
        <v>6364</v>
      </c>
      <c r="Q28" s="34">
        <f t="shared" si="10"/>
        <v>1016</v>
      </c>
      <c r="S28" s="39">
        <v>6058</v>
      </c>
      <c r="T28" s="36">
        <v>5940</v>
      </c>
      <c r="U28" s="34">
        <f t="shared" si="6"/>
        <v>118</v>
      </c>
      <c r="V28" s="21"/>
      <c r="W28" s="33">
        <v>6141</v>
      </c>
      <c r="X28" s="33">
        <v>5860</v>
      </c>
      <c r="Y28" s="34">
        <f t="shared" si="15"/>
        <v>281</v>
      </c>
      <c r="Z28" s="21"/>
      <c r="AA28">
        <v>7038</v>
      </c>
      <c r="AB28" s="33">
        <v>6760</v>
      </c>
      <c r="AC28" s="34">
        <f t="shared" si="7"/>
        <v>278</v>
      </c>
      <c r="AD28" s="21"/>
      <c r="AE28">
        <v>7011</v>
      </c>
      <c r="AF28" s="33">
        <v>6788</v>
      </c>
      <c r="AG28" s="34">
        <f t="shared" si="12"/>
        <v>223</v>
      </c>
      <c r="AH28" s="21"/>
      <c r="AI28">
        <v>6951</v>
      </c>
      <c r="AJ28" s="33">
        <v>7169</v>
      </c>
      <c r="AK28" s="34">
        <f t="shared" si="13"/>
        <v>-218</v>
      </c>
      <c r="AL28" s="21"/>
      <c r="AM28">
        <v>6164</v>
      </c>
      <c r="AN28" s="33">
        <v>6273</v>
      </c>
      <c r="AO28" s="34">
        <f t="shared" si="14"/>
        <v>-109</v>
      </c>
      <c r="AP28" s="21"/>
      <c r="AQ28" s="33">
        <v>5815</v>
      </c>
      <c r="AR28" s="33">
        <v>6107</v>
      </c>
      <c r="AS28" s="34">
        <f t="shared" si="8"/>
        <v>-292</v>
      </c>
      <c r="AT28" s="21"/>
      <c r="AU28" s="33">
        <v>5890</v>
      </c>
      <c r="AV28" s="33">
        <v>6368</v>
      </c>
      <c r="AW28" s="34">
        <f t="shared" si="1"/>
        <v>-478</v>
      </c>
      <c r="AX28" s="21"/>
      <c r="AY28" s="33">
        <v>5671</v>
      </c>
      <c r="AZ28" s="33">
        <v>6456</v>
      </c>
      <c r="BA28" s="34">
        <f t="shared" si="9"/>
        <v>-785</v>
      </c>
      <c r="BC28" s="3"/>
      <c r="BD28" s="33"/>
      <c r="BE28" s="33"/>
      <c r="BG28" s="35"/>
      <c r="BH28" s="35"/>
    </row>
    <row r="29" spans="1:60" ht="15" x14ac:dyDescent="0.25">
      <c r="A29" s="3" t="s">
        <v>56</v>
      </c>
      <c r="B29" s="26">
        <f t="shared" si="2"/>
        <v>47614</v>
      </c>
      <c r="C29" s="36">
        <f t="shared" si="2"/>
        <v>51088</v>
      </c>
      <c r="D29" s="37">
        <f t="shared" si="3"/>
        <v>-3474</v>
      </c>
      <c r="E29" s="38">
        <f t="shared" si="4"/>
        <v>-6.8000313185092393E-2</v>
      </c>
      <c r="G29" s="39">
        <v>3941</v>
      </c>
      <c r="H29" s="36">
        <v>4075</v>
      </c>
      <c r="I29" s="34">
        <f t="shared" si="5"/>
        <v>-134</v>
      </c>
      <c r="K29" s="39">
        <v>3780</v>
      </c>
      <c r="L29" s="36">
        <v>4364</v>
      </c>
      <c r="M29" s="34">
        <f t="shared" si="0"/>
        <v>-584</v>
      </c>
      <c r="N29" s="21"/>
      <c r="O29" s="39">
        <v>4065</v>
      </c>
      <c r="P29" s="32">
        <v>4412</v>
      </c>
      <c r="Q29" s="34">
        <f t="shared" si="10"/>
        <v>-347</v>
      </c>
      <c r="S29" s="39">
        <v>3692</v>
      </c>
      <c r="T29" s="36">
        <v>4324</v>
      </c>
      <c r="U29" s="34">
        <f t="shared" si="6"/>
        <v>-632</v>
      </c>
      <c r="V29" s="21"/>
      <c r="W29" s="33">
        <v>3701</v>
      </c>
      <c r="X29" s="33">
        <v>4230</v>
      </c>
      <c r="Y29" s="34">
        <f t="shared" si="15"/>
        <v>-529</v>
      </c>
      <c r="Z29" s="21"/>
      <c r="AA29">
        <v>4317</v>
      </c>
      <c r="AB29" s="33">
        <v>4534</v>
      </c>
      <c r="AC29" s="34">
        <f t="shared" si="7"/>
        <v>-217</v>
      </c>
      <c r="AD29" s="21"/>
      <c r="AE29">
        <v>4091</v>
      </c>
      <c r="AF29" s="33">
        <v>4521</v>
      </c>
      <c r="AG29" s="34">
        <f t="shared" si="12"/>
        <v>-430</v>
      </c>
      <c r="AH29" s="21"/>
      <c r="AI29">
        <v>4305</v>
      </c>
      <c r="AJ29" s="33">
        <v>4804</v>
      </c>
      <c r="AK29" s="34">
        <f t="shared" si="13"/>
        <v>-499</v>
      </c>
      <c r="AL29" s="21"/>
      <c r="AM29">
        <v>4046</v>
      </c>
      <c r="AN29" s="33">
        <v>3908</v>
      </c>
      <c r="AO29" s="34">
        <f t="shared" si="14"/>
        <v>138</v>
      </c>
      <c r="AP29" s="21"/>
      <c r="AQ29" s="33">
        <v>4325</v>
      </c>
      <c r="AR29" s="33">
        <v>3782</v>
      </c>
      <c r="AS29" s="34">
        <f t="shared" si="8"/>
        <v>543</v>
      </c>
      <c r="AT29" s="21"/>
      <c r="AU29" s="33">
        <v>3913</v>
      </c>
      <c r="AV29" s="33">
        <v>4247</v>
      </c>
      <c r="AW29" s="34">
        <f t="shared" si="1"/>
        <v>-334</v>
      </c>
      <c r="AX29" s="21"/>
      <c r="AY29" s="33">
        <v>3438</v>
      </c>
      <c r="AZ29" s="33">
        <v>3887</v>
      </c>
      <c r="BA29" s="34">
        <f t="shared" si="9"/>
        <v>-449</v>
      </c>
      <c r="BC29" s="3"/>
      <c r="BD29" s="33"/>
      <c r="BE29" s="33"/>
      <c r="BG29" s="35"/>
      <c r="BH29" s="35"/>
    </row>
    <row r="30" spans="1:60" ht="15" x14ac:dyDescent="0.25">
      <c r="A30" s="3" t="s">
        <v>57</v>
      </c>
      <c r="B30" s="26">
        <f t="shared" si="2"/>
        <v>36136</v>
      </c>
      <c r="C30" s="36">
        <f t="shared" si="2"/>
        <v>39513</v>
      </c>
      <c r="D30" s="37">
        <f t="shared" si="3"/>
        <v>-3377</v>
      </c>
      <c r="E30" s="38">
        <f t="shared" si="4"/>
        <v>-8.5465542985852752E-2</v>
      </c>
      <c r="G30" s="39">
        <v>3084</v>
      </c>
      <c r="H30" s="36">
        <v>3083</v>
      </c>
      <c r="I30" s="34">
        <f t="shared" si="5"/>
        <v>1</v>
      </c>
      <c r="K30" s="39">
        <v>2623</v>
      </c>
      <c r="L30" s="36">
        <v>3517</v>
      </c>
      <c r="M30" s="34">
        <f t="shared" si="0"/>
        <v>-894</v>
      </c>
      <c r="N30" s="21"/>
      <c r="O30" s="39">
        <v>3249</v>
      </c>
      <c r="P30" s="32">
        <v>3406</v>
      </c>
      <c r="Q30" s="34">
        <f t="shared" si="10"/>
        <v>-157</v>
      </c>
      <c r="S30" s="39">
        <v>2708</v>
      </c>
      <c r="T30" s="36">
        <v>3683</v>
      </c>
      <c r="U30" s="34">
        <f t="shared" si="6"/>
        <v>-975</v>
      </c>
      <c r="V30" s="21"/>
      <c r="W30" s="33">
        <v>2692</v>
      </c>
      <c r="X30" s="33">
        <v>3141</v>
      </c>
      <c r="Y30" s="34">
        <f t="shared" si="15"/>
        <v>-449</v>
      </c>
      <c r="Z30" s="21"/>
      <c r="AA30">
        <v>3207</v>
      </c>
      <c r="AB30" s="33">
        <v>3816</v>
      </c>
      <c r="AC30" s="34">
        <f t="shared" si="7"/>
        <v>-609</v>
      </c>
      <c r="AD30" s="21"/>
      <c r="AE30">
        <v>3359</v>
      </c>
      <c r="AF30" s="33">
        <v>3874</v>
      </c>
      <c r="AG30" s="34">
        <f t="shared" si="12"/>
        <v>-515</v>
      </c>
      <c r="AH30" s="21"/>
      <c r="AI30">
        <v>3490</v>
      </c>
      <c r="AJ30" s="33">
        <v>3431</v>
      </c>
      <c r="AK30" s="34">
        <f t="shared" si="13"/>
        <v>59</v>
      </c>
      <c r="AL30" s="21"/>
      <c r="AM30">
        <v>2893</v>
      </c>
      <c r="AN30" s="33">
        <v>2880</v>
      </c>
      <c r="AO30" s="34">
        <f t="shared" si="14"/>
        <v>13</v>
      </c>
      <c r="AP30" s="21"/>
      <c r="AQ30" s="33">
        <v>3265</v>
      </c>
      <c r="AR30" s="33">
        <v>3011</v>
      </c>
      <c r="AS30" s="34">
        <f t="shared" si="8"/>
        <v>254</v>
      </c>
      <c r="AT30" s="21"/>
      <c r="AU30" s="33">
        <v>3045</v>
      </c>
      <c r="AV30" s="33">
        <v>2969</v>
      </c>
      <c r="AW30" s="34">
        <f t="shared" si="1"/>
        <v>76</v>
      </c>
      <c r="AX30" s="21"/>
      <c r="AY30" s="33">
        <v>2521</v>
      </c>
      <c r="AZ30" s="33">
        <v>2702</v>
      </c>
      <c r="BA30" s="34">
        <f t="shared" si="9"/>
        <v>-181</v>
      </c>
      <c r="BC30" s="33"/>
      <c r="BD30" s="33"/>
      <c r="BE30" s="33"/>
      <c r="BG30" s="35"/>
      <c r="BH30" s="35"/>
    </row>
    <row r="31" spans="1:60" ht="15" x14ac:dyDescent="0.25">
      <c r="A31" s="3" t="s">
        <v>58</v>
      </c>
      <c r="B31" s="26">
        <f t="shared" si="2"/>
        <v>70962</v>
      </c>
      <c r="C31" s="36">
        <f t="shared" si="2"/>
        <v>72743</v>
      </c>
      <c r="D31" s="37">
        <f t="shared" si="3"/>
        <v>-1781</v>
      </c>
      <c r="E31" s="38">
        <f t="shared" si="4"/>
        <v>-2.4483455452758342E-2</v>
      </c>
      <c r="G31" s="39">
        <v>5783</v>
      </c>
      <c r="H31" s="36">
        <v>5670</v>
      </c>
      <c r="I31" s="34">
        <f t="shared" si="5"/>
        <v>113</v>
      </c>
      <c r="K31" s="39">
        <v>5359</v>
      </c>
      <c r="L31" s="36">
        <v>6144</v>
      </c>
      <c r="M31" s="34">
        <f t="shared" si="0"/>
        <v>-785</v>
      </c>
      <c r="N31" s="21"/>
      <c r="O31" s="39">
        <v>6202</v>
      </c>
      <c r="P31" s="32">
        <v>6846</v>
      </c>
      <c r="Q31" s="34">
        <f t="shared" si="10"/>
        <v>-644</v>
      </c>
      <c r="S31" s="39">
        <v>5503</v>
      </c>
      <c r="T31" s="36">
        <v>6450</v>
      </c>
      <c r="U31" s="34">
        <f t="shared" si="6"/>
        <v>-947</v>
      </c>
      <c r="V31" s="21"/>
      <c r="W31" s="33">
        <v>5373</v>
      </c>
      <c r="X31" s="33">
        <v>5199</v>
      </c>
      <c r="Y31" s="34">
        <f t="shared" si="15"/>
        <v>174</v>
      </c>
      <c r="Z31" s="21"/>
      <c r="AA31">
        <v>7588</v>
      </c>
      <c r="AB31" s="36">
        <v>7295</v>
      </c>
      <c r="AC31" s="34">
        <f t="shared" si="7"/>
        <v>293</v>
      </c>
      <c r="AD31" s="40"/>
      <c r="AE31">
        <v>6469</v>
      </c>
      <c r="AF31" s="33">
        <v>6811</v>
      </c>
      <c r="AG31" s="34">
        <f t="shared" si="12"/>
        <v>-342</v>
      </c>
      <c r="AH31" s="21"/>
      <c r="AI31">
        <v>6490</v>
      </c>
      <c r="AJ31" s="33">
        <v>6513</v>
      </c>
      <c r="AK31" s="34">
        <f t="shared" si="13"/>
        <v>-23</v>
      </c>
      <c r="AL31" s="21"/>
      <c r="AM31">
        <v>4906</v>
      </c>
      <c r="AN31" s="33">
        <v>5162</v>
      </c>
      <c r="AO31" s="34">
        <f t="shared" si="14"/>
        <v>-256</v>
      </c>
      <c r="AP31" s="21"/>
      <c r="AQ31" s="33">
        <v>6073</v>
      </c>
      <c r="AR31" s="33">
        <v>5496</v>
      </c>
      <c r="AS31" s="34">
        <f t="shared" si="8"/>
        <v>577</v>
      </c>
      <c r="AT31" s="21"/>
      <c r="AU31" s="33">
        <v>6439</v>
      </c>
      <c r="AV31" s="33">
        <v>5585</v>
      </c>
      <c r="AW31" s="34">
        <f t="shared" si="1"/>
        <v>854</v>
      </c>
      <c r="AX31" s="21"/>
      <c r="AY31" s="33">
        <v>4777</v>
      </c>
      <c r="AZ31" s="33">
        <v>5572</v>
      </c>
      <c r="BA31" s="34">
        <f t="shared" si="9"/>
        <v>-795</v>
      </c>
      <c r="BC31" s="33"/>
      <c r="BD31" s="33"/>
      <c r="BE31" s="33"/>
      <c r="BG31" s="35"/>
      <c r="BH31" s="35"/>
    </row>
    <row r="32" spans="1:60" ht="15" x14ac:dyDescent="0.25">
      <c r="A32" s="41" t="s">
        <v>59</v>
      </c>
      <c r="B32" s="26">
        <f t="shared" si="2"/>
        <v>20046</v>
      </c>
      <c r="C32" s="36">
        <f t="shared" si="2"/>
        <v>17302</v>
      </c>
      <c r="D32" s="37">
        <f t="shared" si="3"/>
        <v>2744</v>
      </c>
      <c r="E32" s="38">
        <f t="shared" si="4"/>
        <v>0.15859438215235233</v>
      </c>
      <c r="G32" s="39">
        <v>1773</v>
      </c>
      <c r="H32" s="36">
        <v>1281</v>
      </c>
      <c r="I32" s="34">
        <f t="shared" si="5"/>
        <v>492</v>
      </c>
      <c r="K32" s="39">
        <v>1499</v>
      </c>
      <c r="L32" s="36">
        <v>1554</v>
      </c>
      <c r="M32" s="34">
        <f t="shared" si="0"/>
        <v>-55</v>
      </c>
      <c r="N32" s="21"/>
      <c r="O32" s="39">
        <v>1572</v>
      </c>
      <c r="P32" s="42">
        <v>1401</v>
      </c>
      <c r="Q32" s="34">
        <f t="shared" si="10"/>
        <v>171</v>
      </c>
      <c r="S32" s="43">
        <v>1695</v>
      </c>
      <c r="T32" s="36">
        <v>1282</v>
      </c>
      <c r="U32" s="34">
        <f t="shared" si="6"/>
        <v>413</v>
      </c>
      <c r="V32" s="21"/>
      <c r="W32" s="43">
        <v>1572</v>
      </c>
      <c r="X32" s="44">
        <v>1254</v>
      </c>
      <c r="Y32" s="45">
        <f t="shared" si="15"/>
        <v>318</v>
      </c>
      <c r="Z32" s="21"/>
      <c r="AA32" s="46">
        <v>1609</v>
      </c>
      <c r="AB32" s="44">
        <v>1161</v>
      </c>
      <c r="AC32" s="34">
        <f t="shared" si="7"/>
        <v>448</v>
      </c>
      <c r="AD32" s="21"/>
      <c r="AE32" s="46">
        <v>1718</v>
      </c>
      <c r="AF32" s="44">
        <v>1596</v>
      </c>
      <c r="AG32" s="34">
        <f t="shared" si="12"/>
        <v>122</v>
      </c>
      <c r="AH32" s="21"/>
      <c r="AI32" s="46">
        <v>1928</v>
      </c>
      <c r="AJ32" s="44">
        <v>1755</v>
      </c>
      <c r="AK32" s="34">
        <f t="shared" si="13"/>
        <v>173</v>
      </c>
      <c r="AL32" s="21"/>
      <c r="AM32" s="46">
        <v>1623</v>
      </c>
      <c r="AN32" s="44">
        <v>1757</v>
      </c>
      <c r="AO32" s="45">
        <f t="shared" si="14"/>
        <v>-134</v>
      </c>
      <c r="AP32" s="21"/>
      <c r="AQ32" s="46">
        <v>1709</v>
      </c>
      <c r="AR32" s="44">
        <v>1775</v>
      </c>
      <c r="AS32" s="45">
        <f t="shared" si="8"/>
        <v>-66</v>
      </c>
      <c r="AT32" s="21"/>
      <c r="AU32" s="47">
        <v>1741</v>
      </c>
      <c r="AV32" s="44">
        <v>1091</v>
      </c>
      <c r="AW32" s="45">
        <f t="shared" si="1"/>
        <v>650</v>
      </c>
      <c r="AX32" s="21"/>
      <c r="AY32" s="47">
        <v>1607</v>
      </c>
      <c r="AZ32" s="44">
        <v>1395</v>
      </c>
      <c r="BA32" s="45">
        <f t="shared" si="9"/>
        <v>212</v>
      </c>
      <c r="BC32" s="33"/>
      <c r="BD32" s="33"/>
      <c r="BE32" s="33"/>
      <c r="BG32" s="35"/>
      <c r="BH32" s="35"/>
    </row>
    <row r="33" spans="1:58" s="48" customFormat="1" ht="15" x14ac:dyDescent="0.25">
      <c r="A33" s="48" t="s">
        <v>60</v>
      </c>
      <c r="B33" s="49">
        <f t="shared" si="2"/>
        <v>2939690</v>
      </c>
      <c r="C33" s="50">
        <f t="shared" si="2"/>
        <v>3021763</v>
      </c>
      <c r="D33" s="51">
        <f t="shared" si="3"/>
        <v>-82073</v>
      </c>
      <c r="E33" s="52">
        <f t="shared" si="4"/>
        <v>-2.7160634371391799E-2</v>
      </c>
      <c r="G33" s="53">
        <v>241259</v>
      </c>
      <c r="H33" s="50">
        <v>252798</v>
      </c>
      <c r="I33" s="51">
        <f t="shared" si="5"/>
        <v>-11539</v>
      </c>
      <c r="K33" s="53">
        <v>235932</v>
      </c>
      <c r="L33" s="54">
        <v>257811</v>
      </c>
      <c r="M33" s="51">
        <f t="shared" si="0"/>
        <v>-21879</v>
      </c>
      <c r="N33" s="55"/>
      <c r="O33" s="53">
        <v>267864</v>
      </c>
      <c r="P33" s="56">
        <v>266414</v>
      </c>
      <c r="Q33" s="51">
        <f t="shared" si="10"/>
        <v>1450</v>
      </c>
      <c r="S33" s="53">
        <v>235402</v>
      </c>
      <c r="T33" s="54">
        <v>250647</v>
      </c>
      <c r="U33" s="57">
        <f>S33-T33</f>
        <v>-15245</v>
      </c>
      <c r="V33" s="55"/>
      <c r="W33" s="56">
        <v>235917</v>
      </c>
      <c r="X33" s="56">
        <v>229046</v>
      </c>
      <c r="Y33" s="51">
        <f t="shared" si="15"/>
        <v>6871</v>
      </c>
      <c r="Z33" s="55"/>
      <c r="AA33" s="25">
        <v>280058</v>
      </c>
      <c r="AB33" s="25">
        <v>280661</v>
      </c>
      <c r="AC33" s="51">
        <f t="shared" si="7"/>
        <v>-603</v>
      </c>
      <c r="AD33" s="55"/>
      <c r="AE33" s="58">
        <v>272227</v>
      </c>
      <c r="AF33" s="25">
        <v>271794</v>
      </c>
      <c r="AG33" s="51">
        <f t="shared" si="12"/>
        <v>433</v>
      </c>
      <c r="AH33" s="55"/>
      <c r="AI33" s="58">
        <v>274387</v>
      </c>
      <c r="AJ33" s="58">
        <v>276594</v>
      </c>
      <c r="AK33" s="57">
        <f t="shared" si="13"/>
        <v>-2207</v>
      </c>
      <c r="AL33" s="55"/>
      <c r="AM33" s="58">
        <v>225042</v>
      </c>
      <c r="AN33" s="58">
        <v>233826</v>
      </c>
      <c r="AO33" s="51">
        <f t="shared" si="14"/>
        <v>-8784</v>
      </c>
      <c r="AP33" s="55"/>
      <c r="AQ33" s="58">
        <v>236902</v>
      </c>
      <c r="AR33" s="58">
        <v>244496</v>
      </c>
      <c r="AS33" s="51">
        <f t="shared" si="8"/>
        <v>-7594</v>
      </c>
      <c r="AT33" s="55"/>
      <c r="AU33" s="58">
        <v>231359</v>
      </c>
      <c r="AV33" s="58">
        <v>240924</v>
      </c>
      <c r="AW33" s="51">
        <f t="shared" si="1"/>
        <v>-9565</v>
      </c>
      <c r="AX33" s="55"/>
      <c r="AY33" s="58">
        <v>203341</v>
      </c>
      <c r="AZ33" s="58">
        <v>216752</v>
      </c>
      <c r="BA33" s="51">
        <f>AY33-AZ33</f>
        <v>-13411</v>
      </c>
      <c r="BC33" s="33"/>
      <c r="BD33" s="33"/>
      <c r="BE33" s="33"/>
      <c r="BF33" s="2"/>
    </row>
    <row r="34" spans="1:58" ht="15" x14ac:dyDescent="0.2">
      <c r="AV34" s="59"/>
      <c r="AW34" s="60"/>
      <c r="BC34" s="33"/>
      <c r="BD34" s="33"/>
    </row>
    <row r="35" spans="1:58" ht="15" x14ac:dyDescent="0.2">
      <c r="BC35" s="33"/>
      <c r="BD35" s="33"/>
    </row>
    <row r="67" spans="33:33" x14ac:dyDescent="0.2">
      <c r="AG67" s="61"/>
    </row>
  </sheetData>
  <conditionalFormatting sqref="E3:E33">
    <cfRule type="cellIs" dxfId="16" priority="8" operator="lessThanOrEqual">
      <formula>-0.1</formula>
    </cfRule>
    <cfRule type="cellIs" dxfId="15" priority="17" stopIfTrue="1" operator="greaterThan">
      <formula>0</formula>
    </cfRule>
  </conditionalFormatting>
  <conditionalFormatting sqref="I3:I33">
    <cfRule type="cellIs" dxfId="14" priority="16" stopIfTrue="1" operator="greaterThan">
      <formula>0</formula>
    </cfRule>
  </conditionalFormatting>
  <conditionalFormatting sqref="M3:M33">
    <cfRule type="cellIs" dxfId="13" priority="15" stopIfTrue="1" operator="greaterThan">
      <formula>0</formula>
    </cfRule>
  </conditionalFormatting>
  <conditionalFormatting sqref="Q3:Q33">
    <cfRule type="cellIs" dxfId="12" priority="14" stopIfTrue="1" operator="greaterThan">
      <formula>0</formula>
    </cfRule>
  </conditionalFormatting>
  <conditionalFormatting sqref="U3:U33">
    <cfRule type="cellIs" dxfId="11" priority="13" stopIfTrue="1" operator="greaterThan">
      <formula>0</formula>
    </cfRule>
  </conditionalFormatting>
  <conditionalFormatting sqref="Y3:Y33">
    <cfRule type="cellIs" dxfId="10" priority="12" operator="greaterThan">
      <formula>0</formula>
    </cfRule>
  </conditionalFormatting>
  <conditionalFormatting sqref="AC3:AC33">
    <cfRule type="cellIs" dxfId="9" priority="11" operator="greaterThan">
      <formula>0</formula>
    </cfRule>
  </conditionalFormatting>
  <conditionalFormatting sqref="AG3:AG32">
    <cfRule type="cellIs" dxfId="8" priority="10" operator="greaterThan">
      <formula>0</formula>
    </cfRule>
  </conditionalFormatting>
  <conditionalFormatting sqref="AO3:AO33">
    <cfRule type="cellIs" dxfId="7" priority="9" operator="greaterThan">
      <formula>0</formula>
    </cfRule>
  </conditionalFormatting>
  <conditionalFormatting sqref="AK3:AK32">
    <cfRule type="cellIs" dxfId="6" priority="7" operator="greaterThan">
      <formula>0</formula>
    </cfRule>
  </conditionalFormatting>
  <conditionalFormatting sqref="AK33">
    <cfRule type="cellIs" dxfId="5" priority="6" operator="greaterThan">
      <formula>0</formula>
    </cfRule>
  </conditionalFormatting>
  <conditionalFormatting sqref="AS3:AS33">
    <cfRule type="cellIs" dxfId="4" priority="5" operator="greaterThan">
      <formula>0</formula>
    </cfRule>
  </conditionalFormatting>
  <conditionalFormatting sqref="AW3:AW32">
    <cfRule type="cellIs" dxfId="3" priority="4" operator="greaterThan">
      <formula>0</formula>
    </cfRule>
  </conditionalFormatting>
  <conditionalFormatting sqref="BA3:BA33">
    <cfRule type="cellIs" dxfId="2" priority="3" operator="greaterThan">
      <formula>0</formula>
    </cfRule>
  </conditionalFormatting>
  <conditionalFormatting sqref="AG33">
    <cfRule type="cellIs" dxfId="1" priority="2" operator="greaterThan">
      <formula>0</formula>
    </cfRule>
  </conditionalFormatting>
  <conditionalFormatting sqref="AW3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886E1-052D-4C40-98B8-03D54EB56C68}">
  <dimension ref="A1:T62"/>
  <sheetViews>
    <sheetView workbookViewId="0">
      <selection activeCell="M26" sqref="M26"/>
    </sheetView>
  </sheetViews>
  <sheetFormatPr defaultRowHeight="15" x14ac:dyDescent="0.25"/>
  <cols>
    <col min="1" max="1" width="14.5703125" bestFit="1" customWidth="1"/>
    <col min="2" max="2" width="9.42578125" bestFit="1" customWidth="1"/>
    <col min="3" max="3" width="10.28515625" bestFit="1" customWidth="1"/>
    <col min="4" max="4" width="8.28515625" bestFit="1" customWidth="1"/>
    <col min="5" max="7" width="7" bestFit="1" customWidth="1"/>
    <col min="8" max="8" width="7.85546875" customWidth="1"/>
    <col min="9" max="9" width="8.28515625" bestFit="1" customWidth="1"/>
    <col min="10" max="10" width="12.140625" bestFit="1" customWidth="1"/>
    <col min="11" max="11" width="9.28515625" bestFit="1" customWidth="1"/>
    <col min="12" max="13" width="11.42578125" bestFit="1" customWidth="1"/>
    <col min="14" max="14" width="10.28515625" bestFit="1" customWidth="1"/>
    <col min="15" max="15" width="14.5703125" bestFit="1" customWidth="1"/>
    <col min="18" max="18" width="24.7109375" bestFit="1" customWidth="1"/>
  </cols>
  <sheetData>
    <row r="1" spans="1:20" x14ac:dyDescent="0.25">
      <c r="A1" s="62">
        <v>2017</v>
      </c>
      <c r="B1" s="63" t="s">
        <v>62</v>
      </c>
      <c r="C1" s="63" t="s">
        <v>63</v>
      </c>
      <c r="D1" s="63" t="s">
        <v>64</v>
      </c>
      <c r="E1" s="63" t="s">
        <v>65</v>
      </c>
      <c r="F1" s="63" t="s">
        <v>66</v>
      </c>
      <c r="G1" s="63" t="s">
        <v>67</v>
      </c>
      <c r="H1" s="63" t="s">
        <v>68</v>
      </c>
      <c r="I1" s="63" t="s">
        <v>69</v>
      </c>
      <c r="J1" s="63" t="s">
        <v>70</v>
      </c>
      <c r="K1" s="63" t="s">
        <v>71</v>
      </c>
      <c r="L1" s="63" t="s">
        <v>72</v>
      </c>
      <c r="M1" s="63" t="s">
        <v>73</v>
      </c>
      <c r="N1" s="64" t="s">
        <v>74</v>
      </c>
      <c r="O1" s="65"/>
    </row>
    <row r="2" spans="1:20" x14ac:dyDescent="0.25">
      <c r="A2" s="66" t="s">
        <v>30</v>
      </c>
      <c r="B2" s="33">
        <v>8491</v>
      </c>
      <c r="C2" s="33">
        <v>7906</v>
      </c>
      <c r="D2" s="33">
        <v>8928</v>
      </c>
      <c r="E2" s="33">
        <v>7063</v>
      </c>
      <c r="F2" s="33">
        <v>7396</v>
      </c>
      <c r="G2">
        <v>9037</v>
      </c>
      <c r="H2">
        <v>9134</v>
      </c>
      <c r="I2" s="67">
        <v>9375</v>
      </c>
      <c r="J2" s="33">
        <v>7814</v>
      </c>
      <c r="K2" s="33">
        <v>8089</v>
      </c>
      <c r="L2" s="33">
        <v>7363</v>
      </c>
      <c r="M2" s="68">
        <v>5861</v>
      </c>
      <c r="N2" s="69">
        <f>SUM(B2:M2)</f>
        <v>96457</v>
      </c>
      <c r="O2" s="70" t="s">
        <v>30</v>
      </c>
      <c r="P2" s="33"/>
      <c r="R2" s="33"/>
      <c r="T2" s="33"/>
    </row>
    <row r="3" spans="1:20" x14ac:dyDescent="0.25">
      <c r="A3" s="66" t="s">
        <v>31</v>
      </c>
      <c r="B3" s="33">
        <v>887</v>
      </c>
      <c r="C3" s="33">
        <v>880</v>
      </c>
      <c r="D3" s="33">
        <v>1071</v>
      </c>
      <c r="E3" s="33">
        <v>1000</v>
      </c>
      <c r="F3" s="33">
        <v>883</v>
      </c>
      <c r="G3" s="67">
        <v>1216</v>
      </c>
      <c r="H3">
        <v>1140</v>
      </c>
      <c r="I3">
        <v>1064</v>
      </c>
      <c r="J3" s="33">
        <v>757</v>
      </c>
      <c r="K3" s="33">
        <v>777</v>
      </c>
      <c r="L3" s="68">
        <v>697</v>
      </c>
      <c r="M3" s="33">
        <v>825</v>
      </c>
      <c r="N3" s="69">
        <f>SUM(B3:M3)</f>
        <v>11197</v>
      </c>
      <c r="O3" s="70" t="s">
        <v>31</v>
      </c>
      <c r="P3" s="33"/>
      <c r="R3" s="33"/>
      <c r="T3" s="33"/>
    </row>
    <row r="4" spans="1:20" x14ac:dyDescent="0.25">
      <c r="A4" s="66" t="s">
        <v>32</v>
      </c>
      <c r="B4" s="33">
        <v>4507</v>
      </c>
      <c r="C4" s="33">
        <v>4367</v>
      </c>
      <c r="D4" s="33">
        <v>5075</v>
      </c>
      <c r="E4" s="33">
        <v>4416</v>
      </c>
      <c r="F4" s="33">
        <v>4301</v>
      </c>
      <c r="G4" s="67">
        <v>5899</v>
      </c>
      <c r="H4">
        <v>5630</v>
      </c>
      <c r="I4">
        <v>5584</v>
      </c>
      <c r="J4" s="33">
        <v>4066</v>
      </c>
      <c r="K4" s="33">
        <v>4302</v>
      </c>
      <c r="L4" s="33">
        <v>4520</v>
      </c>
      <c r="M4" s="68">
        <v>3817</v>
      </c>
      <c r="N4" s="69">
        <f t="shared" ref="N4:N32" si="0">SUM(B4:M4)</f>
        <v>56484</v>
      </c>
      <c r="O4" s="70" t="s">
        <v>32</v>
      </c>
      <c r="P4" s="33"/>
      <c r="R4" s="33"/>
      <c r="T4" s="33"/>
    </row>
    <row r="5" spans="1:20" x14ac:dyDescent="0.25">
      <c r="A5" s="66" t="s">
        <v>33</v>
      </c>
      <c r="B5" s="33">
        <v>1772</v>
      </c>
      <c r="C5" s="33">
        <v>1742</v>
      </c>
      <c r="D5" s="33">
        <v>2440</v>
      </c>
      <c r="E5" s="33">
        <v>1875</v>
      </c>
      <c r="F5" s="33">
        <v>2043</v>
      </c>
      <c r="G5">
        <v>2189</v>
      </c>
      <c r="H5">
        <v>2209</v>
      </c>
      <c r="I5" s="67">
        <v>2547</v>
      </c>
      <c r="J5" s="33">
        <v>1653</v>
      </c>
      <c r="K5" s="68">
        <v>1527</v>
      </c>
      <c r="L5" s="33">
        <v>1736</v>
      </c>
      <c r="M5" s="33">
        <v>1799</v>
      </c>
      <c r="N5" s="69">
        <f t="shared" si="0"/>
        <v>23532</v>
      </c>
      <c r="O5" s="70" t="s">
        <v>33</v>
      </c>
      <c r="P5" s="33"/>
      <c r="R5" s="33"/>
      <c r="T5" s="33"/>
    </row>
    <row r="6" spans="1:20" x14ac:dyDescent="0.25">
      <c r="A6" s="66" t="s">
        <v>34</v>
      </c>
      <c r="B6" s="68">
        <v>544</v>
      </c>
      <c r="C6" s="33">
        <v>747</v>
      </c>
      <c r="D6" s="33">
        <v>700</v>
      </c>
      <c r="E6" s="33">
        <v>638</v>
      </c>
      <c r="F6" s="33">
        <v>770</v>
      </c>
      <c r="G6">
        <v>692</v>
      </c>
      <c r="H6">
        <v>768</v>
      </c>
      <c r="I6" s="67">
        <v>1050</v>
      </c>
      <c r="J6" s="33">
        <v>1003</v>
      </c>
      <c r="K6" s="33">
        <v>719</v>
      </c>
      <c r="L6" s="33">
        <v>903</v>
      </c>
      <c r="M6" s="33">
        <v>718</v>
      </c>
      <c r="N6" s="69">
        <f t="shared" si="0"/>
        <v>9252</v>
      </c>
      <c r="O6" s="70" t="s">
        <v>34</v>
      </c>
      <c r="P6" s="33"/>
      <c r="R6" s="33"/>
      <c r="T6" s="33"/>
    </row>
    <row r="7" spans="1:20" x14ac:dyDescent="0.25">
      <c r="A7" s="66" t="s">
        <v>35</v>
      </c>
      <c r="B7" s="33">
        <v>4570</v>
      </c>
      <c r="C7" s="33">
        <v>4341</v>
      </c>
      <c r="D7" s="33">
        <v>4881</v>
      </c>
      <c r="E7" s="33">
        <v>4198</v>
      </c>
      <c r="F7" s="33">
        <v>4472</v>
      </c>
      <c r="G7">
        <v>5251</v>
      </c>
      <c r="H7" s="67">
        <v>5677</v>
      </c>
      <c r="I7">
        <v>5352</v>
      </c>
      <c r="J7" s="33">
        <v>4288</v>
      </c>
      <c r="K7" s="33">
        <v>4244</v>
      </c>
      <c r="L7" s="33">
        <v>3963</v>
      </c>
      <c r="M7" s="68">
        <v>3549</v>
      </c>
      <c r="N7" s="69">
        <f t="shared" si="0"/>
        <v>54786</v>
      </c>
      <c r="O7" s="70" t="s">
        <v>35</v>
      </c>
      <c r="P7" s="33"/>
      <c r="R7" s="33"/>
      <c r="T7" s="33"/>
    </row>
    <row r="8" spans="1:20" x14ac:dyDescent="0.25">
      <c r="A8" s="66" t="s">
        <v>36</v>
      </c>
      <c r="B8" s="68">
        <v>894</v>
      </c>
      <c r="C8" s="33">
        <v>1037</v>
      </c>
      <c r="D8" s="33">
        <v>1229</v>
      </c>
      <c r="E8" s="33">
        <v>915</v>
      </c>
      <c r="F8" s="33">
        <v>1331</v>
      </c>
      <c r="G8">
        <v>1411</v>
      </c>
      <c r="H8">
        <v>1387</v>
      </c>
      <c r="I8" s="67">
        <v>1499</v>
      </c>
      <c r="J8" s="33">
        <v>1389</v>
      </c>
      <c r="K8" s="33">
        <v>1125</v>
      </c>
      <c r="L8" s="33">
        <v>1144</v>
      </c>
      <c r="M8" s="33">
        <v>950</v>
      </c>
      <c r="N8" s="69">
        <f t="shared" si="0"/>
        <v>14311</v>
      </c>
      <c r="O8" s="70" t="s">
        <v>36</v>
      </c>
      <c r="P8" s="33"/>
      <c r="R8" s="33"/>
      <c r="T8" s="33"/>
    </row>
    <row r="9" spans="1:20" x14ac:dyDescent="0.25">
      <c r="A9" s="66" t="s">
        <v>37</v>
      </c>
      <c r="B9" s="33">
        <v>1825</v>
      </c>
      <c r="C9" s="33">
        <v>1720</v>
      </c>
      <c r="D9" s="33">
        <v>1875</v>
      </c>
      <c r="E9" s="33">
        <v>1587</v>
      </c>
      <c r="F9" s="33">
        <v>1583</v>
      </c>
      <c r="G9">
        <v>1725</v>
      </c>
      <c r="H9">
        <v>1939</v>
      </c>
      <c r="I9" s="67">
        <v>1990</v>
      </c>
      <c r="J9" s="33">
        <v>1543</v>
      </c>
      <c r="K9" s="33">
        <v>1480</v>
      </c>
      <c r="L9" s="33">
        <v>1437</v>
      </c>
      <c r="M9" s="68">
        <v>973</v>
      </c>
      <c r="N9" s="69">
        <f t="shared" si="0"/>
        <v>19677</v>
      </c>
      <c r="O9" s="70" t="s">
        <v>37</v>
      </c>
      <c r="P9" s="33"/>
      <c r="R9" s="33"/>
      <c r="T9" s="33"/>
    </row>
    <row r="10" spans="1:20" x14ac:dyDescent="0.25">
      <c r="A10" s="66" t="s">
        <v>38</v>
      </c>
      <c r="B10" s="33">
        <v>1777</v>
      </c>
      <c r="C10" s="33">
        <v>1785</v>
      </c>
      <c r="D10" s="33">
        <v>1964</v>
      </c>
      <c r="E10" s="33">
        <v>1756</v>
      </c>
      <c r="F10" s="33">
        <v>1584</v>
      </c>
      <c r="G10">
        <v>1949</v>
      </c>
      <c r="H10">
        <v>2198</v>
      </c>
      <c r="I10" s="67">
        <v>2236</v>
      </c>
      <c r="J10" s="33">
        <v>1684</v>
      </c>
      <c r="K10" s="33">
        <v>1498</v>
      </c>
      <c r="L10" s="68">
        <v>1482</v>
      </c>
      <c r="M10" s="33">
        <v>1532</v>
      </c>
      <c r="N10" s="69">
        <f t="shared" si="0"/>
        <v>21445</v>
      </c>
      <c r="O10" s="70" t="s">
        <v>38</v>
      </c>
      <c r="P10" s="33"/>
      <c r="R10" s="33"/>
      <c r="T10" s="33"/>
    </row>
    <row r="11" spans="1:20" x14ac:dyDescent="0.25">
      <c r="A11" s="66" t="s">
        <v>39</v>
      </c>
      <c r="B11" s="33">
        <v>31522</v>
      </c>
      <c r="C11" s="33">
        <v>29633</v>
      </c>
      <c r="D11" s="33">
        <v>32084</v>
      </c>
      <c r="E11" s="33">
        <v>29871</v>
      </c>
      <c r="F11" s="33">
        <v>30491</v>
      </c>
      <c r="G11">
        <v>39508</v>
      </c>
      <c r="H11" s="67">
        <v>41464</v>
      </c>
      <c r="I11">
        <v>40132</v>
      </c>
      <c r="J11" s="33">
        <v>29613</v>
      </c>
      <c r="K11" s="33">
        <v>33165</v>
      </c>
      <c r="L11" s="33">
        <v>31936</v>
      </c>
      <c r="M11" s="68">
        <v>27693</v>
      </c>
      <c r="N11" s="69">
        <f t="shared" si="0"/>
        <v>397112</v>
      </c>
      <c r="O11" s="70" t="s">
        <v>39</v>
      </c>
      <c r="P11" s="33"/>
      <c r="R11" s="33"/>
      <c r="T11" s="33"/>
    </row>
    <row r="12" spans="1:20" x14ac:dyDescent="0.25">
      <c r="A12" s="66" t="s">
        <v>40</v>
      </c>
      <c r="B12" s="33">
        <v>3616</v>
      </c>
      <c r="C12" s="33">
        <v>3504</v>
      </c>
      <c r="D12" s="33">
        <v>3831</v>
      </c>
      <c r="E12" s="33">
        <v>3104</v>
      </c>
      <c r="F12" s="33">
        <v>3279</v>
      </c>
      <c r="G12">
        <v>3822</v>
      </c>
      <c r="H12">
        <v>3591</v>
      </c>
      <c r="I12" s="67">
        <v>3979</v>
      </c>
      <c r="J12" s="33">
        <v>3170</v>
      </c>
      <c r="K12" s="33">
        <v>3710</v>
      </c>
      <c r="L12" s="33">
        <v>3156</v>
      </c>
      <c r="M12" s="33">
        <v>2790</v>
      </c>
      <c r="N12" s="69">
        <f t="shared" si="0"/>
        <v>41552</v>
      </c>
      <c r="O12" s="70" t="s">
        <v>40</v>
      </c>
      <c r="P12" s="33"/>
      <c r="R12" s="33"/>
      <c r="T12" s="33"/>
    </row>
    <row r="13" spans="1:20" x14ac:dyDescent="0.25">
      <c r="A13" s="66" t="s">
        <v>41</v>
      </c>
      <c r="B13" s="33">
        <v>70944</v>
      </c>
      <c r="C13" s="33">
        <v>70799</v>
      </c>
      <c r="D13" s="71">
        <v>82144</v>
      </c>
      <c r="E13" s="33">
        <v>69761</v>
      </c>
      <c r="F13" s="33">
        <v>69354</v>
      </c>
      <c r="G13">
        <v>82116</v>
      </c>
      <c r="H13">
        <v>76847</v>
      </c>
      <c r="I13">
        <v>78049</v>
      </c>
      <c r="J13" s="33">
        <v>64526</v>
      </c>
      <c r="K13" s="33">
        <v>69361</v>
      </c>
      <c r="L13" s="33">
        <v>67341</v>
      </c>
      <c r="M13" s="68">
        <v>58979</v>
      </c>
      <c r="N13" s="69">
        <f t="shared" si="0"/>
        <v>860221</v>
      </c>
      <c r="O13" s="70" t="s">
        <v>41</v>
      </c>
      <c r="P13" s="33"/>
      <c r="R13" s="33"/>
      <c r="T13" s="33"/>
    </row>
    <row r="14" spans="1:20" x14ac:dyDescent="0.25">
      <c r="A14" s="66" t="s">
        <v>42</v>
      </c>
      <c r="B14" s="33">
        <v>373</v>
      </c>
      <c r="C14" s="33">
        <v>217</v>
      </c>
      <c r="D14" s="33">
        <v>278</v>
      </c>
      <c r="E14" s="68">
        <v>193</v>
      </c>
      <c r="F14" s="33">
        <v>320</v>
      </c>
      <c r="G14">
        <v>488</v>
      </c>
      <c r="H14" s="67">
        <v>598</v>
      </c>
      <c r="I14">
        <v>528</v>
      </c>
      <c r="J14" s="33">
        <v>457</v>
      </c>
      <c r="K14" s="33">
        <v>438</v>
      </c>
      <c r="L14" s="33">
        <v>371</v>
      </c>
      <c r="M14" s="33">
        <v>292</v>
      </c>
      <c r="N14" s="69">
        <f t="shared" si="0"/>
        <v>4553</v>
      </c>
      <c r="O14" s="70" t="s">
        <v>42</v>
      </c>
      <c r="P14" s="33"/>
      <c r="R14" s="33"/>
      <c r="T14" s="33"/>
    </row>
    <row r="15" spans="1:20" x14ac:dyDescent="0.25">
      <c r="A15" s="66" t="s">
        <v>43</v>
      </c>
      <c r="B15" s="33">
        <v>3091</v>
      </c>
      <c r="C15" s="33">
        <v>2982</v>
      </c>
      <c r="D15" s="33">
        <v>3448</v>
      </c>
      <c r="E15" s="33">
        <v>3007</v>
      </c>
      <c r="F15" s="33">
        <v>3395</v>
      </c>
      <c r="G15" s="67">
        <v>4267</v>
      </c>
      <c r="H15">
        <v>3641</v>
      </c>
      <c r="I15">
        <v>3641</v>
      </c>
      <c r="J15" s="33">
        <v>3254</v>
      </c>
      <c r="K15" s="33">
        <v>3198</v>
      </c>
      <c r="L15" s="33">
        <v>3291</v>
      </c>
      <c r="M15" s="68">
        <v>2632</v>
      </c>
      <c r="N15" s="69">
        <f t="shared" si="0"/>
        <v>39847</v>
      </c>
      <c r="O15" s="70" t="s">
        <v>43</v>
      </c>
      <c r="P15" s="33"/>
      <c r="R15" s="33"/>
      <c r="T15" s="33"/>
    </row>
    <row r="16" spans="1:20" x14ac:dyDescent="0.25">
      <c r="A16" s="66" t="s">
        <v>44</v>
      </c>
      <c r="B16" s="33">
        <v>1700</v>
      </c>
      <c r="C16" s="33">
        <v>1716</v>
      </c>
      <c r="D16" s="71">
        <v>2154</v>
      </c>
      <c r="E16" s="33">
        <v>1576</v>
      </c>
      <c r="F16" s="33">
        <v>2059</v>
      </c>
      <c r="G16">
        <v>2084</v>
      </c>
      <c r="H16">
        <v>1984</v>
      </c>
      <c r="I16">
        <v>2143</v>
      </c>
      <c r="J16" s="33">
        <v>1763</v>
      </c>
      <c r="K16" s="33">
        <v>2107</v>
      </c>
      <c r="L16" s="33">
        <v>2058</v>
      </c>
      <c r="M16" s="68">
        <v>1345</v>
      </c>
      <c r="N16" s="69">
        <f t="shared" si="0"/>
        <v>22689</v>
      </c>
      <c r="O16" s="70" t="s">
        <v>44</v>
      </c>
      <c r="P16" s="33"/>
      <c r="R16" s="33"/>
      <c r="T16" s="33"/>
    </row>
    <row r="17" spans="1:20" x14ac:dyDescent="0.25">
      <c r="A17" s="66" t="s">
        <v>45</v>
      </c>
      <c r="B17" s="33">
        <v>3837</v>
      </c>
      <c r="C17" s="33">
        <v>3980</v>
      </c>
      <c r="D17" s="33">
        <v>4842</v>
      </c>
      <c r="E17" s="68">
        <v>3871</v>
      </c>
      <c r="F17" s="33">
        <v>4129</v>
      </c>
      <c r="G17">
        <v>4817</v>
      </c>
      <c r="H17">
        <v>4888</v>
      </c>
      <c r="I17" s="67">
        <v>5322</v>
      </c>
      <c r="J17" s="33">
        <v>3972</v>
      </c>
      <c r="K17" s="33">
        <v>4679</v>
      </c>
      <c r="L17" s="33">
        <v>4023</v>
      </c>
      <c r="M17" s="33">
        <v>3973</v>
      </c>
      <c r="N17" s="69">
        <f t="shared" si="0"/>
        <v>52333</v>
      </c>
      <c r="O17" s="70" t="s">
        <v>45</v>
      </c>
      <c r="P17" s="33"/>
      <c r="R17" s="33"/>
      <c r="T17" s="33"/>
    </row>
    <row r="18" spans="1:20" x14ac:dyDescent="0.25">
      <c r="A18" s="66" t="s">
        <v>46</v>
      </c>
      <c r="B18" s="33">
        <v>58581</v>
      </c>
      <c r="C18" s="33">
        <v>58261</v>
      </c>
      <c r="D18" s="33">
        <v>65642</v>
      </c>
      <c r="E18" s="33">
        <v>60510</v>
      </c>
      <c r="F18" s="33">
        <v>59223</v>
      </c>
      <c r="G18" s="67">
        <v>66907</v>
      </c>
      <c r="H18">
        <v>63724</v>
      </c>
      <c r="I18">
        <v>63976</v>
      </c>
      <c r="J18" s="33">
        <v>54599</v>
      </c>
      <c r="K18" s="33">
        <v>54506</v>
      </c>
      <c r="L18" s="33">
        <v>54594</v>
      </c>
      <c r="M18" s="68">
        <v>48946</v>
      </c>
      <c r="N18" s="69">
        <f t="shared" si="0"/>
        <v>709469</v>
      </c>
      <c r="O18" s="70" t="s">
        <v>46</v>
      </c>
      <c r="P18" s="33"/>
      <c r="R18" s="33"/>
      <c r="T18" s="33"/>
    </row>
    <row r="19" spans="1:20" x14ac:dyDescent="0.25">
      <c r="A19" s="66" t="s">
        <v>47</v>
      </c>
      <c r="B19" s="33">
        <v>1113</v>
      </c>
      <c r="C19" s="33">
        <v>896</v>
      </c>
      <c r="D19" s="33">
        <v>1206</v>
      </c>
      <c r="E19" s="33">
        <v>924</v>
      </c>
      <c r="F19" s="33">
        <v>956</v>
      </c>
      <c r="G19">
        <v>1081</v>
      </c>
      <c r="H19">
        <v>1147</v>
      </c>
      <c r="I19" s="67">
        <v>1382</v>
      </c>
      <c r="J19" s="33">
        <v>1352</v>
      </c>
      <c r="K19" s="33">
        <v>1165</v>
      </c>
      <c r="L19" s="68">
        <v>886</v>
      </c>
      <c r="M19" s="33">
        <v>948</v>
      </c>
      <c r="N19" s="69">
        <f t="shared" si="0"/>
        <v>13056</v>
      </c>
      <c r="O19" s="70" t="s">
        <v>47</v>
      </c>
      <c r="P19" s="33"/>
      <c r="R19" s="33"/>
      <c r="T19" s="33"/>
    </row>
    <row r="20" spans="1:20" x14ac:dyDescent="0.25">
      <c r="A20" s="66" t="s">
        <v>48</v>
      </c>
      <c r="B20" s="71">
        <v>1057</v>
      </c>
      <c r="C20" s="33">
        <v>953</v>
      </c>
      <c r="D20" s="33">
        <v>878</v>
      </c>
      <c r="E20" s="33">
        <v>784</v>
      </c>
      <c r="F20" s="33">
        <v>839</v>
      </c>
      <c r="G20">
        <v>857</v>
      </c>
      <c r="H20">
        <v>735</v>
      </c>
      <c r="I20">
        <v>825</v>
      </c>
      <c r="J20" s="33">
        <v>497</v>
      </c>
      <c r="K20" s="68">
        <v>468</v>
      </c>
      <c r="L20" s="33">
        <v>637</v>
      </c>
      <c r="M20" s="33">
        <v>731</v>
      </c>
      <c r="N20" s="69">
        <f t="shared" si="0"/>
        <v>9261</v>
      </c>
      <c r="O20" s="70" t="s">
        <v>48</v>
      </c>
      <c r="P20" s="33"/>
      <c r="R20" s="33"/>
      <c r="T20" s="33"/>
    </row>
    <row r="21" spans="1:20" x14ac:dyDescent="0.25">
      <c r="A21" s="66" t="s">
        <v>49</v>
      </c>
      <c r="B21" s="33">
        <v>1548</v>
      </c>
      <c r="C21" s="33">
        <v>1564</v>
      </c>
      <c r="D21" s="33">
        <v>1852</v>
      </c>
      <c r="E21" s="33">
        <v>1663</v>
      </c>
      <c r="F21" s="68">
        <v>1411</v>
      </c>
      <c r="G21">
        <v>1584</v>
      </c>
      <c r="H21">
        <v>1482</v>
      </c>
      <c r="I21">
        <v>1717</v>
      </c>
      <c r="J21" s="33">
        <v>1679</v>
      </c>
      <c r="K21" s="33">
        <v>1666</v>
      </c>
      <c r="L21" s="71">
        <v>1921</v>
      </c>
      <c r="M21" s="33">
        <v>1769</v>
      </c>
      <c r="N21" s="69">
        <f t="shared" si="0"/>
        <v>19856</v>
      </c>
      <c r="O21" s="70" t="s">
        <v>49</v>
      </c>
      <c r="P21" s="33"/>
      <c r="R21" s="33"/>
      <c r="T21" s="33"/>
    </row>
    <row r="22" spans="1:20" x14ac:dyDescent="0.25">
      <c r="A22" s="66" t="s">
        <v>50</v>
      </c>
      <c r="B22" s="33">
        <v>1701</v>
      </c>
      <c r="C22" s="33">
        <v>1455</v>
      </c>
      <c r="D22" s="33">
        <v>1501</v>
      </c>
      <c r="E22" s="68">
        <v>1354</v>
      </c>
      <c r="F22" s="33">
        <v>1828</v>
      </c>
      <c r="G22">
        <v>1830</v>
      </c>
      <c r="H22" s="67">
        <v>1893</v>
      </c>
      <c r="I22">
        <v>1726</v>
      </c>
      <c r="J22" s="33">
        <v>1627</v>
      </c>
      <c r="K22" s="33">
        <v>1787</v>
      </c>
      <c r="L22" s="33">
        <v>1720</v>
      </c>
      <c r="M22" s="33">
        <v>1399</v>
      </c>
      <c r="N22" s="69">
        <f t="shared" si="0"/>
        <v>19821</v>
      </c>
      <c r="O22" s="70" t="s">
        <v>50</v>
      </c>
      <c r="P22" s="33"/>
      <c r="R22" s="33"/>
      <c r="T22" s="33"/>
    </row>
    <row r="23" spans="1:20" x14ac:dyDescent="0.25">
      <c r="A23" s="66" t="s">
        <v>51</v>
      </c>
      <c r="B23" s="33">
        <v>562</v>
      </c>
      <c r="C23" s="33">
        <v>603</v>
      </c>
      <c r="D23" s="71">
        <v>664</v>
      </c>
      <c r="E23" s="33">
        <v>524</v>
      </c>
      <c r="F23" s="33">
        <v>531</v>
      </c>
      <c r="G23">
        <v>576</v>
      </c>
      <c r="H23">
        <v>642</v>
      </c>
      <c r="I23">
        <v>583</v>
      </c>
      <c r="J23" s="33">
        <v>497</v>
      </c>
      <c r="K23" s="33">
        <v>583</v>
      </c>
      <c r="L23" s="33">
        <v>518</v>
      </c>
      <c r="M23" s="68">
        <v>365</v>
      </c>
      <c r="N23" s="69">
        <f t="shared" si="0"/>
        <v>6648</v>
      </c>
      <c r="O23" s="70" t="s">
        <v>51</v>
      </c>
      <c r="P23" s="33"/>
      <c r="R23" s="33"/>
      <c r="T23" s="33"/>
    </row>
    <row r="24" spans="1:20" x14ac:dyDescent="0.25">
      <c r="A24" s="66" t="s">
        <v>52</v>
      </c>
      <c r="B24" s="33">
        <v>2977</v>
      </c>
      <c r="C24" s="33">
        <v>2939</v>
      </c>
      <c r="D24" s="71">
        <v>3290</v>
      </c>
      <c r="E24" s="33">
        <v>2704</v>
      </c>
      <c r="F24" s="33">
        <v>2379</v>
      </c>
      <c r="G24">
        <v>3039</v>
      </c>
      <c r="H24">
        <v>2922</v>
      </c>
      <c r="I24">
        <v>2912</v>
      </c>
      <c r="J24" s="68">
        <v>2462</v>
      </c>
      <c r="K24" s="33">
        <v>2959</v>
      </c>
      <c r="L24" s="33">
        <v>2684</v>
      </c>
      <c r="M24" s="33">
        <v>2503</v>
      </c>
      <c r="N24" s="69">
        <f t="shared" si="0"/>
        <v>33770</v>
      </c>
      <c r="O24" s="70" t="s">
        <v>52</v>
      </c>
      <c r="P24" s="33"/>
      <c r="R24" s="33"/>
      <c r="T24" s="33"/>
    </row>
    <row r="25" spans="1:20" x14ac:dyDescent="0.25">
      <c r="A25" s="66" t="s">
        <v>53</v>
      </c>
      <c r="B25" s="33">
        <v>1634</v>
      </c>
      <c r="C25" s="33">
        <v>1368</v>
      </c>
      <c r="D25" s="33">
        <v>1708</v>
      </c>
      <c r="E25" s="33">
        <v>1459</v>
      </c>
      <c r="F25" s="33">
        <v>1407</v>
      </c>
      <c r="G25">
        <v>1586</v>
      </c>
      <c r="H25" s="67">
        <v>1742</v>
      </c>
      <c r="I25">
        <v>1548</v>
      </c>
      <c r="J25" s="68">
        <v>1210</v>
      </c>
      <c r="K25" s="33">
        <v>1379</v>
      </c>
      <c r="L25" s="33">
        <v>1660</v>
      </c>
      <c r="M25" s="33">
        <v>1669</v>
      </c>
      <c r="N25" s="69">
        <f t="shared" si="0"/>
        <v>18370</v>
      </c>
      <c r="O25" s="70" t="s">
        <v>53</v>
      </c>
      <c r="P25" s="33"/>
      <c r="R25" s="33"/>
      <c r="T25" s="33"/>
    </row>
    <row r="26" spans="1:20" x14ac:dyDescent="0.25">
      <c r="A26" s="66" t="s">
        <v>54</v>
      </c>
      <c r="B26" s="33">
        <v>10737</v>
      </c>
      <c r="C26" s="33">
        <v>10703</v>
      </c>
      <c r="D26" s="33">
        <v>11711</v>
      </c>
      <c r="E26" s="33">
        <v>10993</v>
      </c>
      <c r="F26" s="33">
        <v>10474</v>
      </c>
      <c r="G26" s="67">
        <v>12368</v>
      </c>
      <c r="H26">
        <v>12197</v>
      </c>
      <c r="I26">
        <v>12063</v>
      </c>
      <c r="J26" s="33">
        <v>10535</v>
      </c>
      <c r="K26" s="33">
        <v>10783</v>
      </c>
      <c r="L26" s="33">
        <v>10290</v>
      </c>
      <c r="M26" s="68">
        <v>9269</v>
      </c>
      <c r="N26" s="69">
        <f t="shared" si="0"/>
        <v>132123</v>
      </c>
      <c r="O26" s="70" t="s">
        <v>54</v>
      </c>
      <c r="P26" s="33"/>
      <c r="R26" s="33"/>
      <c r="T26" s="33"/>
    </row>
    <row r="27" spans="1:20" x14ac:dyDescent="0.25">
      <c r="A27" s="66" t="s">
        <v>55</v>
      </c>
      <c r="B27" s="33">
        <v>6418</v>
      </c>
      <c r="C27" s="33">
        <v>6573</v>
      </c>
      <c r="D27" s="71">
        <v>7380</v>
      </c>
      <c r="E27" s="33">
        <v>6058</v>
      </c>
      <c r="F27" s="33">
        <v>6141</v>
      </c>
      <c r="G27">
        <v>7038</v>
      </c>
      <c r="H27">
        <v>7011</v>
      </c>
      <c r="I27">
        <v>6951</v>
      </c>
      <c r="J27" s="33">
        <v>6164</v>
      </c>
      <c r="K27" s="33">
        <v>5815</v>
      </c>
      <c r="L27" s="33">
        <v>5890</v>
      </c>
      <c r="M27" s="68">
        <v>5671</v>
      </c>
      <c r="N27" s="69">
        <f t="shared" si="0"/>
        <v>77110</v>
      </c>
      <c r="O27" s="70" t="s">
        <v>55</v>
      </c>
      <c r="P27" s="33"/>
      <c r="R27" s="33"/>
      <c r="T27" s="33"/>
    </row>
    <row r="28" spans="1:20" x14ac:dyDescent="0.25">
      <c r="A28" s="66" t="s">
        <v>56</v>
      </c>
      <c r="B28" s="33">
        <v>3941</v>
      </c>
      <c r="C28" s="33">
        <v>3780</v>
      </c>
      <c r="D28" s="33">
        <v>4065</v>
      </c>
      <c r="E28" s="33">
        <v>3692</v>
      </c>
      <c r="F28" s="33">
        <v>3701</v>
      </c>
      <c r="G28">
        <v>4317</v>
      </c>
      <c r="H28">
        <v>4091</v>
      </c>
      <c r="I28">
        <v>4305</v>
      </c>
      <c r="J28" s="33">
        <v>4046</v>
      </c>
      <c r="K28" s="71">
        <v>4325</v>
      </c>
      <c r="L28" s="33">
        <v>3913</v>
      </c>
      <c r="M28" s="68">
        <v>3438</v>
      </c>
      <c r="N28" s="69">
        <f t="shared" si="0"/>
        <v>47614</v>
      </c>
      <c r="O28" s="70" t="s">
        <v>56</v>
      </c>
      <c r="P28" s="33"/>
      <c r="R28" s="33"/>
      <c r="T28" s="33"/>
    </row>
    <row r="29" spans="1:20" x14ac:dyDescent="0.25">
      <c r="A29" s="66" t="s">
        <v>57</v>
      </c>
      <c r="B29" s="33">
        <v>3084</v>
      </c>
      <c r="C29" s="33">
        <v>2623</v>
      </c>
      <c r="D29" s="33">
        <v>3249</v>
      </c>
      <c r="E29" s="33">
        <v>2708</v>
      </c>
      <c r="F29" s="33">
        <v>2692</v>
      </c>
      <c r="G29">
        <v>3207</v>
      </c>
      <c r="H29">
        <v>3359</v>
      </c>
      <c r="I29" s="67">
        <v>3490</v>
      </c>
      <c r="J29" s="33">
        <v>2893</v>
      </c>
      <c r="K29" s="33">
        <v>3265</v>
      </c>
      <c r="L29" s="33">
        <v>3045</v>
      </c>
      <c r="M29" s="68">
        <v>2521</v>
      </c>
      <c r="N29" s="69">
        <f t="shared" si="0"/>
        <v>36136</v>
      </c>
      <c r="O29" s="70" t="s">
        <v>57</v>
      </c>
      <c r="P29" s="33"/>
      <c r="R29" s="33"/>
      <c r="T29" s="33"/>
    </row>
    <row r="30" spans="1:20" x14ac:dyDescent="0.25">
      <c r="A30" s="66" t="s">
        <v>58</v>
      </c>
      <c r="B30" s="33">
        <v>5783</v>
      </c>
      <c r="C30" s="33">
        <v>5359</v>
      </c>
      <c r="D30" s="33">
        <v>6202</v>
      </c>
      <c r="E30" s="33">
        <v>5503</v>
      </c>
      <c r="F30" s="33">
        <v>5373</v>
      </c>
      <c r="G30" s="67">
        <v>7588</v>
      </c>
      <c r="H30">
        <v>6469</v>
      </c>
      <c r="I30">
        <v>6490</v>
      </c>
      <c r="J30" s="33">
        <v>4906</v>
      </c>
      <c r="K30" s="33">
        <v>6073</v>
      </c>
      <c r="L30" s="33">
        <v>6439</v>
      </c>
      <c r="M30" s="68">
        <v>4777</v>
      </c>
      <c r="N30" s="69">
        <f t="shared" si="0"/>
        <v>70962</v>
      </c>
      <c r="O30" s="70" t="s">
        <v>58</v>
      </c>
      <c r="P30" s="33"/>
      <c r="R30" s="33"/>
      <c r="T30" s="33"/>
    </row>
    <row r="31" spans="1:20" ht="15.75" thickBot="1" x14ac:dyDescent="0.3">
      <c r="A31" s="72" t="s">
        <v>75</v>
      </c>
      <c r="B31" s="73">
        <v>1773</v>
      </c>
      <c r="C31" s="74">
        <v>1499</v>
      </c>
      <c r="D31" s="73">
        <v>1572</v>
      </c>
      <c r="E31" s="73">
        <v>1695</v>
      </c>
      <c r="F31" s="73">
        <v>1572</v>
      </c>
      <c r="G31" s="75">
        <v>1609</v>
      </c>
      <c r="H31" s="75">
        <v>1718</v>
      </c>
      <c r="I31" s="76">
        <v>1928</v>
      </c>
      <c r="J31" s="75">
        <v>1623</v>
      </c>
      <c r="K31" s="75">
        <v>1709</v>
      </c>
      <c r="L31" s="75">
        <v>1741</v>
      </c>
      <c r="M31" s="73">
        <v>1607</v>
      </c>
      <c r="N31" s="77">
        <f t="shared" si="0"/>
        <v>20046</v>
      </c>
      <c r="O31" s="78" t="s">
        <v>75</v>
      </c>
      <c r="P31" s="33"/>
      <c r="R31" s="33"/>
      <c r="T31" s="33"/>
    </row>
    <row r="32" spans="1:20" ht="15.75" thickTop="1" x14ac:dyDescent="0.25">
      <c r="A32" s="3" t="s">
        <v>60</v>
      </c>
      <c r="B32" s="33">
        <v>241259</v>
      </c>
      <c r="C32" s="33">
        <v>235932</v>
      </c>
      <c r="D32" s="33">
        <v>267864</v>
      </c>
      <c r="E32" s="33">
        <v>235402</v>
      </c>
      <c r="F32" s="33">
        <v>235917</v>
      </c>
      <c r="G32">
        <v>280058</v>
      </c>
      <c r="H32">
        <v>272227</v>
      </c>
      <c r="I32">
        <v>274387</v>
      </c>
      <c r="J32" s="33">
        <v>225042</v>
      </c>
      <c r="K32" s="33">
        <v>236902</v>
      </c>
      <c r="L32" s="33">
        <v>231359</v>
      </c>
      <c r="M32" s="33">
        <v>203341</v>
      </c>
      <c r="N32" s="33">
        <f t="shared" si="0"/>
        <v>2939690</v>
      </c>
      <c r="O32" s="3"/>
      <c r="P32" s="33"/>
      <c r="R32" s="33"/>
      <c r="T32" s="33"/>
    </row>
    <row r="33" spans="1:18" x14ac:dyDescent="0.2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N33" s="3"/>
      <c r="O33" s="3"/>
      <c r="R33" s="79"/>
    </row>
    <row r="34" spans="1:18" x14ac:dyDescent="0.25">
      <c r="A34" s="80" t="s">
        <v>76</v>
      </c>
      <c r="B34" s="81">
        <v>1</v>
      </c>
      <c r="C34" s="81"/>
      <c r="D34" s="81">
        <v>5</v>
      </c>
      <c r="E34" s="81"/>
      <c r="F34" s="81"/>
      <c r="G34" s="81">
        <v>6</v>
      </c>
      <c r="H34" s="81">
        <v>5</v>
      </c>
      <c r="I34" s="81">
        <v>11</v>
      </c>
      <c r="J34" s="81"/>
      <c r="K34" s="81">
        <v>1</v>
      </c>
      <c r="L34" s="81">
        <v>1</v>
      </c>
      <c r="M34" s="81"/>
      <c r="N34" s="3"/>
      <c r="O34" s="3"/>
      <c r="R34" s="79"/>
    </row>
    <row r="35" spans="1:18" x14ac:dyDescent="0.25">
      <c r="A35" s="82" t="s">
        <v>77</v>
      </c>
      <c r="B35" s="83">
        <v>2</v>
      </c>
      <c r="C35" s="83">
        <v>1</v>
      </c>
      <c r="D35" s="83"/>
      <c r="E35" s="83">
        <v>3</v>
      </c>
      <c r="F35" s="83">
        <v>1</v>
      </c>
      <c r="G35" s="83"/>
      <c r="H35" s="83"/>
      <c r="I35" s="83"/>
      <c r="J35" s="83">
        <v>2</v>
      </c>
      <c r="K35" s="83">
        <v>2</v>
      </c>
      <c r="L35" s="83">
        <v>3</v>
      </c>
      <c r="M35" s="83">
        <v>15</v>
      </c>
      <c r="N35" s="84"/>
      <c r="O35" s="3"/>
      <c r="R35" s="79"/>
    </row>
    <row r="36" spans="1:18" x14ac:dyDescent="0.25">
      <c r="A36" s="85">
        <v>2017</v>
      </c>
      <c r="B36" s="86" t="s">
        <v>62</v>
      </c>
      <c r="C36" s="86" t="s">
        <v>63</v>
      </c>
      <c r="D36" s="86" t="s">
        <v>64</v>
      </c>
      <c r="E36" s="86" t="s">
        <v>65</v>
      </c>
      <c r="F36" s="86" t="s">
        <v>66</v>
      </c>
      <c r="G36" s="86" t="s">
        <v>67</v>
      </c>
      <c r="H36" s="86" t="s">
        <v>68</v>
      </c>
      <c r="I36" s="86" t="s">
        <v>69</v>
      </c>
      <c r="J36" s="86" t="s">
        <v>70</v>
      </c>
      <c r="K36" s="86" t="s">
        <v>71</v>
      </c>
      <c r="L36" s="86" t="s">
        <v>72</v>
      </c>
      <c r="M36" s="86" t="s">
        <v>73</v>
      </c>
      <c r="N36" s="85" t="s">
        <v>74</v>
      </c>
      <c r="O36" s="3"/>
      <c r="R36" s="79"/>
    </row>
    <row r="37" spans="1:18" x14ac:dyDescent="0.25">
      <c r="R37" s="79"/>
    </row>
    <row r="38" spans="1:18" x14ac:dyDescent="0.25">
      <c r="R38" s="79"/>
    </row>
    <row r="39" spans="1:18" x14ac:dyDescent="0.25">
      <c r="R39" s="79"/>
    </row>
    <row r="40" spans="1:18" x14ac:dyDescent="0.25">
      <c r="R40" s="79"/>
    </row>
    <row r="41" spans="1:18" x14ac:dyDescent="0.25">
      <c r="R41" s="79"/>
    </row>
    <row r="42" spans="1:18" x14ac:dyDescent="0.25">
      <c r="R42" s="79"/>
    </row>
    <row r="43" spans="1:18" x14ac:dyDescent="0.25">
      <c r="R43" s="79"/>
    </row>
    <row r="44" spans="1:18" x14ac:dyDescent="0.25">
      <c r="R44" s="79"/>
    </row>
    <row r="45" spans="1:18" x14ac:dyDescent="0.25">
      <c r="R45" s="79"/>
    </row>
    <row r="46" spans="1:18" x14ac:dyDescent="0.25">
      <c r="R46" s="79"/>
    </row>
    <row r="47" spans="1:18" x14ac:dyDescent="0.25">
      <c r="R47" s="79"/>
    </row>
    <row r="48" spans="1:18" x14ac:dyDescent="0.25">
      <c r="R48" s="79"/>
    </row>
    <row r="49" spans="18:18" x14ac:dyDescent="0.25">
      <c r="R49" s="79"/>
    </row>
    <row r="50" spans="18:18" x14ac:dyDescent="0.25">
      <c r="R50" s="79"/>
    </row>
    <row r="51" spans="18:18" x14ac:dyDescent="0.25">
      <c r="R51" s="79"/>
    </row>
    <row r="52" spans="18:18" x14ac:dyDescent="0.25">
      <c r="R52" s="79"/>
    </row>
    <row r="53" spans="18:18" x14ac:dyDescent="0.25">
      <c r="R53" s="79"/>
    </row>
    <row r="54" spans="18:18" x14ac:dyDescent="0.25">
      <c r="R54" s="79"/>
    </row>
    <row r="55" spans="18:18" x14ac:dyDescent="0.25">
      <c r="R55" s="79"/>
    </row>
    <row r="56" spans="18:18" x14ac:dyDescent="0.25">
      <c r="R56" s="79"/>
    </row>
    <row r="57" spans="18:18" x14ac:dyDescent="0.25">
      <c r="R57" s="79"/>
    </row>
    <row r="58" spans="18:18" x14ac:dyDescent="0.25">
      <c r="R58" s="79"/>
    </row>
    <row r="59" spans="18:18" x14ac:dyDescent="0.25">
      <c r="R59" s="79"/>
    </row>
    <row r="60" spans="18:18" x14ac:dyDescent="0.25">
      <c r="R60" s="79"/>
    </row>
    <row r="61" spans="18:18" x14ac:dyDescent="0.25">
      <c r="R61" s="79"/>
    </row>
    <row r="62" spans="18:18" x14ac:dyDescent="0.25">
      <c r="R62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Comparison, 2018-2017</vt:lpstr>
      <vt:lpstr>2018 Monthly Totals</vt:lpstr>
      <vt:lpstr>Comparison, 2017-2016</vt:lpstr>
      <vt:lpstr>2017 Monthly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2018-02-01T15:44:58Z</dcterms:created>
  <dcterms:modified xsi:type="dcterms:W3CDTF">2019-01-02T15:03:46Z</dcterms:modified>
</cp:coreProperties>
</file>